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435" windowWidth="19395" windowHeight="9855" activeTab="0"/>
  </bookViews>
  <sheets>
    <sheet name="繩 索 教 練 及 助 教 註 冊 申 請 表" sheetId="1" r:id="rId1"/>
    <sheet name="Formula Use" sheetId="2" state="hidden" r:id="rId2"/>
    <sheet name="Admin Use" sheetId="3" state="hidden" r:id="rId3"/>
  </sheets>
  <definedNames>
    <definedName name="_xlnm.Print_Area" localSheetId="0">'繩 索 教 練 及 助 教 註 冊 申 請 表'!$A$1:$AL$48</definedName>
  </definedNames>
  <calcPr fullCalcOnLoad="1"/>
</workbook>
</file>

<file path=xl/sharedStrings.xml><?xml version="1.0" encoding="utf-8"?>
<sst xmlns="http://schemas.openxmlformats.org/spreadsheetml/2006/main" count="143" uniqueCount="109">
  <si>
    <t>X</t>
  </si>
  <si>
    <t>此欄由本會填寫</t>
  </si>
  <si>
    <t>(姓名)</t>
  </si>
  <si>
    <t>訓練總監查核：</t>
  </si>
  <si>
    <t>(日期)</t>
  </si>
  <si>
    <r>
      <rPr>
        <sz val="12"/>
        <rFont val="細明體"/>
        <family val="3"/>
      </rPr>
      <t>渣打銀行</t>
    </r>
    <r>
      <rPr>
        <sz val="12"/>
        <rFont val="Arial Narrow"/>
        <family val="2"/>
      </rPr>
      <t>(</t>
    </r>
    <r>
      <rPr>
        <sz val="12"/>
        <rFont val="細明體"/>
        <family val="3"/>
      </rPr>
      <t>香港</t>
    </r>
    <r>
      <rPr>
        <sz val="12"/>
        <rFont val="Arial Narrow"/>
        <family val="2"/>
      </rPr>
      <t>)</t>
    </r>
  </si>
  <si>
    <t>華南銀行</t>
  </si>
  <si>
    <t>富邦銀行（香港）</t>
  </si>
  <si>
    <t>中國工商銀行（亞洲）</t>
  </si>
  <si>
    <t>大新銀行</t>
  </si>
  <si>
    <t>南洋商業銀行</t>
  </si>
  <si>
    <t>創興銀行</t>
  </si>
  <si>
    <t>永亨銀行</t>
  </si>
  <si>
    <t>星展銀行（香港）</t>
  </si>
  <si>
    <r>
      <rPr>
        <sz val="12"/>
        <rFont val="細明體"/>
        <family val="3"/>
      </rPr>
      <t>大眾銀行</t>
    </r>
    <r>
      <rPr>
        <sz val="12"/>
        <rFont val="Arial Narrow"/>
        <family val="2"/>
      </rPr>
      <t>(</t>
    </r>
    <r>
      <rPr>
        <sz val="12"/>
        <rFont val="細明體"/>
        <family val="3"/>
      </rPr>
      <t>香港</t>
    </r>
    <r>
      <rPr>
        <sz val="12"/>
        <rFont val="Arial Narrow"/>
        <family val="2"/>
      </rPr>
      <t>)</t>
    </r>
  </si>
  <si>
    <t>交通銀行</t>
  </si>
  <si>
    <t>上海商業銀行</t>
  </si>
  <si>
    <t>恒生銀行</t>
  </si>
  <si>
    <t>永隆銀行</t>
  </si>
  <si>
    <t>中信嘉華銀行</t>
  </si>
  <si>
    <t>東亞銀行</t>
  </si>
  <si>
    <r>
      <rPr>
        <sz val="12"/>
        <rFont val="細明體"/>
        <family val="3"/>
      </rPr>
      <t>中國銀行</t>
    </r>
    <r>
      <rPr>
        <sz val="12"/>
        <rFont val="Arial Narrow"/>
        <family val="2"/>
      </rPr>
      <t>(</t>
    </r>
    <r>
      <rPr>
        <sz val="12"/>
        <rFont val="細明體"/>
        <family val="3"/>
      </rPr>
      <t>香港</t>
    </r>
    <r>
      <rPr>
        <sz val="12"/>
        <rFont val="Arial Narrow"/>
        <family val="2"/>
      </rPr>
      <t>)</t>
    </r>
  </si>
  <si>
    <t>香港匯豐銀行</t>
  </si>
  <si>
    <t>年</t>
  </si>
  <si>
    <t>月</t>
  </si>
  <si>
    <t>日</t>
  </si>
  <si>
    <t>(如其他，請留白本欄並於通知書正本填寫)</t>
  </si>
  <si>
    <t>Drop down list for the form</t>
  </si>
  <si>
    <t>繩索技術助教</t>
  </si>
  <si>
    <t>(英)</t>
  </si>
  <si>
    <t>姓名</t>
  </si>
  <si>
    <t>性別</t>
  </si>
  <si>
    <t>身分證號碼</t>
  </si>
  <si>
    <t>年齡</t>
  </si>
  <si>
    <t>出生日期</t>
  </si>
  <si>
    <t>(中)</t>
  </si>
  <si>
    <t>電話</t>
  </si>
  <si>
    <t>急救證書簽發機構</t>
  </si>
  <si>
    <t>有效日期</t>
  </si>
  <si>
    <t>公司名稱</t>
  </si>
  <si>
    <t>職位</t>
  </si>
  <si>
    <t>銀行：</t>
  </si>
  <si>
    <t>申請人簽署：</t>
  </si>
  <si>
    <t>支票號碼：</t>
  </si>
  <si>
    <t>(如其他，請留白本欄並於通知書正本填寫)</t>
  </si>
  <si>
    <t>註冊:</t>
  </si>
  <si>
    <t>香港醫療輔助隊</t>
  </si>
  <si>
    <t>香港聖約翰救傷會</t>
  </si>
  <si>
    <t>香港紅十字會</t>
  </si>
  <si>
    <t>Formulas</t>
  </si>
  <si>
    <t>女</t>
  </si>
  <si>
    <t>男</t>
  </si>
  <si>
    <t>地址</t>
  </si>
  <si>
    <t>(中)</t>
  </si>
  <si>
    <t>(中)</t>
  </si>
  <si>
    <t>(住宅)</t>
  </si>
  <si>
    <t>(傳真)</t>
  </si>
  <si>
    <t>電郵地址</t>
  </si>
  <si>
    <t xml:space="preserve">(手機) </t>
  </si>
  <si>
    <t xml:space="preserve">For "Registered Instructor" </t>
  </si>
  <si>
    <t/>
  </si>
  <si>
    <t>（請於電郵附上副本）</t>
  </si>
  <si>
    <t>香港消防處</t>
  </si>
  <si>
    <t>醫院管理局</t>
  </si>
  <si>
    <t>RI_Reg_Code</t>
  </si>
  <si>
    <t>RI_Inst_Lvl</t>
  </si>
  <si>
    <t>RI_Inst_Name_Chi</t>
  </si>
  <si>
    <t>RI_Inst_Name_Eng</t>
  </si>
  <si>
    <t>RI_Inst_Name_Eng_&amp;_Chi</t>
  </si>
  <si>
    <t>RI_Inst_Sex</t>
  </si>
  <si>
    <t>RI_Inst_BOD</t>
  </si>
  <si>
    <t>RI_Inst_ID</t>
  </si>
  <si>
    <t>RI_Inst_Add_Chi</t>
  </si>
  <si>
    <t>RI_Inst_Add_Eng</t>
  </si>
  <si>
    <t>RI_Inst_Tel_M</t>
  </si>
  <si>
    <t>RI_Inst_Tel_H</t>
  </si>
  <si>
    <t>RI_Inst_Fax</t>
  </si>
  <si>
    <t>RI_Inst_Email</t>
  </si>
  <si>
    <t>RI_Inst_FA_Org</t>
  </si>
  <si>
    <t>RI_Inst_FA_Date</t>
  </si>
  <si>
    <t>RI_Inst_Comp</t>
  </si>
  <si>
    <t>RI_Inst_Pos</t>
  </si>
  <si>
    <t>RI_CInst_Name</t>
  </si>
  <si>
    <t>RI_CInst_Code</t>
  </si>
  <si>
    <t>RI_CInst_Tel</t>
  </si>
  <si>
    <t>RI_Course_Fin_Date</t>
  </si>
  <si>
    <t>For"Instructors Certificates"</t>
  </si>
  <si>
    <r>
      <t>(</t>
    </r>
    <r>
      <rPr>
        <i/>
        <sz val="10"/>
        <color indexed="8"/>
        <rFont val="微軟正黑體"/>
        <family val="2"/>
      </rPr>
      <t>請選取適當空格並填上"X"號)</t>
    </r>
  </si>
  <si>
    <r>
      <t xml:space="preserve">(相片)
</t>
    </r>
    <r>
      <rPr>
        <sz val="8"/>
        <color indexed="8"/>
        <rFont val="微軟正黑體"/>
        <family val="2"/>
      </rPr>
      <t>(請於電郵以附件方式遞交)</t>
    </r>
  </si>
  <si>
    <t>一級繩索技術教練</t>
  </si>
  <si>
    <t>三級繩索技術教練</t>
  </si>
  <si>
    <t>二級繩索技術教練</t>
  </si>
  <si>
    <t>香港聖約翰救護機構</t>
  </si>
  <si>
    <t>醫療輔助隊</t>
  </si>
  <si>
    <t>香港紅十字會</t>
  </si>
  <si>
    <t>香港消防處</t>
  </si>
  <si>
    <t>香港童軍總會</t>
  </si>
  <si>
    <t>行政助理查核：</t>
  </si>
  <si>
    <r>
      <t>首次註冊時，註冊表正本須由課程教練/推薦教練簽署。
註冊表正本須於領取教練證書時交回本會。
註冊表電子副本，須以電郵發送至</t>
    </r>
    <r>
      <rPr>
        <b/>
        <sz val="12"/>
        <color indexed="8"/>
        <rFont val="微軟正黑體"/>
        <family val="2"/>
      </rPr>
      <t>apply@hkropeunion.org</t>
    </r>
    <r>
      <rPr>
        <sz val="12"/>
        <color indexed="8"/>
        <rFont val="微軟正黑體"/>
        <family val="2"/>
      </rPr>
      <t>，以便有關行政助理處理。
支票須劃線並抬頭「</t>
    </r>
    <r>
      <rPr>
        <b/>
        <sz val="12"/>
        <color indexed="8"/>
        <rFont val="微軟正黑體"/>
        <family val="2"/>
      </rPr>
      <t>香港繩索總會有限公司</t>
    </r>
    <r>
      <rPr>
        <sz val="12"/>
        <color indexed="8"/>
        <rFont val="微軟正黑體"/>
        <family val="2"/>
      </rPr>
      <t>」或「</t>
    </r>
    <r>
      <rPr>
        <b/>
        <sz val="12"/>
        <color indexed="8"/>
        <rFont val="微軟正黑體"/>
        <family val="2"/>
      </rPr>
      <t>Hong Kong Rope Union Limited</t>
    </r>
    <r>
      <rPr>
        <sz val="12"/>
        <color indexed="8"/>
        <rFont val="微軟正黑體"/>
        <family val="2"/>
      </rPr>
      <t>」。</t>
    </r>
  </si>
  <si>
    <t>Assign at the Database</t>
  </si>
  <si>
    <t>(簽署(只限正本，電子副本除外))</t>
  </si>
  <si>
    <t>Aug 2012 version</t>
  </si>
  <si>
    <t>繩 索 教 練 及 助 教 註 冊 申 請 表</t>
  </si>
  <si>
    <t>Cert__Name_Eng_&amp;_Chi</t>
  </si>
  <si>
    <t>Cert__Name_HKID</t>
  </si>
  <si>
    <t>Cert__PassDate_Eng</t>
  </si>
  <si>
    <t>Cert__PassDate_Chi</t>
  </si>
  <si>
    <t>Cert__Name_CI_Chi</t>
  </si>
  <si>
    <t>Icode</t>
  </si>
</sst>
</file>

<file path=xl/styles.xml><?xml version="1.0" encoding="utf-8"?>
<styleSheet xmlns="http://schemas.openxmlformats.org/spreadsheetml/2006/main">
  <numFmts count="1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[$-F800]dddd\,\ mmmm\ dd\,\ yyyy"/>
    <numFmt numFmtId="178" formatCode="yyyy&quot;年&quot;m&quot;月&quot;d&quot;日&quot;;@"/>
    <numFmt numFmtId="179" formatCode="0&quot;歲&quot;"/>
    <numFmt numFmtId="180" formatCode="dd\ mmm\ yyyy"/>
    <numFmt numFmtId="181" formatCode="dd\ mmmm\ yyyy"/>
  </numFmts>
  <fonts count="62">
    <font>
      <sz val="12"/>
      <color theme="1"/>
      <name val="Calibri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i/>
      <sz val="10"/>
      <color indexed="8"/>
      <name val="微軟正黑體"/>
      <family val="2"/>
    </font>
    <font>
      <sz val="10"/>
      <name val="Arial"/>
      <family val="2"/>
    </font>
    <font>
      <sz val="12"/>
      <name val="Arial Narrow"/>
      <family val="2"/>
    </font>
    <font>
      <sz val="12"/>
      <name val="細明體"/>
      <family val="3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8"/>
      <color indexed="8"/>
      <name val="微軟正黑體"/>
      <family val="2"/>
    </font>
    <font>
      <sz val="12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6"/>
      <color indexed="8"/>
      <name val="微軟正黑體"/>
      <family val="2"/>
    </font>
    <font>
      <sz val="12"/>
      <color indexed="58"/>
      <name val="新細明體"/>
      <family val="1"/>
    </font>
    <font>
      <u val="single"/>
      <sz val="16"/>
      <color indexed="8"/>
      <name val="微軟正黑體"/>
      <family val="2"/>
    </font>
    <font>
      <b/>
      <sz val="16"/>
      <color indexed="8"/>
      <name val="微軟正黑體"/>
      <family val="2"/>
    </font>
    <font>
      <b/>
      <sz val="12"/>
      <color indexed="10"/>
      <name val="微軟正黑體"/>
      <family val="2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u val="single"/>
      <sz val="12"/>
      <color theme="11"/>
      <name val="新細明體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u val="single"/>
      <sz val="12"/>
      <color theme="10"/>
      <name val="新細明體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  <font>
      <i/>
      <sz val="10"/>
      <color theme="1"/>
      <name val="微軟正黑體"/>
      <family val="2"/>
    </font>
    <font>
      <b/>
      <sz val="12"/>
      <color rgb="FFFF0000"/>
      <name val="微軟正黑體"/>
      <family val="2"/>
    </font>
    <font>
      <sz val="8"/>
      <color theme="1"/>
      <name val="微軟正黑體"/>
      <family val="2"/>
    </font>
    <font>
      <b/>
      <sz val="16"/>
      <color theme="1"/>
      <name val="微軟正黑體"/>
      <family val="2"/>
    </font>
    <font>
      <sz val="6"/>
      <color theme="1"/>
      <name val="微軟正黑體"/>
      <family val="2"/>
    </font>
    <font>
      <sz val="12"/>
      <color rgb="FF003300"/>
      <name val="Calibri"/>
      <family val="1"/>
    </font>
    <font>
      <u val="single"/>
      <sz val="16"/>
      <color theme="1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4E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2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Border="1" applyAlignment="1">
      <alignment/>
    </xf>
    <xf numFmtId="0" fontId="53" fillId="0" borderId="12" xfId="0" applyFont="1" applyBorder="1" applyAlignment="1">
      <alignment vertical="center"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1" xfId="0" applyFont="1" applyFill="1" applyBorder="1" applyAlignment="1">
      <alignment vertical="center"/>
    </xf>
    <xf numFmtId="0" fontId="53" fillId="0" borderId="12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177" fontId="53" fillId="0" borderId="12" xfId="0" applyNumberFormat="1" applyFont="1" applyBorder="1" applyAlignment="1">
      <alignment/>
    </xf>
    <xf numFmtId="177" fontId="53" fillId="0" borderId="13" xfId="0" applyNumberFormat="1" applyFont="1" applyBorder="1" applyAlignment="1">
      <alignment/>
    </xf>
    <xf numFmtId="177" fontId="53" fillId="0" borderId="14" xfId="0" applyNumberFormat="1" applyFont="1" applyBorder="1" applyAlignment="1">
      <alignment/>
    </xf>
    <xf numFmtId="0" fontId="0" fillId="0" borderId="15" xfId="0" applyBorder="1" applyAlignment="1">
      <alignment vertical="center"/>
    </xf>
    <xf numFmtId="0" fontId="6" fillId="0" borderId="16" xfId="57" applyFont="1" applyBorder="1">
      <alignment/>
      <protection/>
    </xf>
    <xf numFmtId="0" fontId="0" fillId="0" borderId="16" xfId="0" applyBorder="1" applyAlignment="1">
      <alignment vertical="center"/>
    </xf>
    <xf numFmtId="43" fontId="0" fillId="0" borderId="16" xfId="42" applyFont="1" applyBorder="1" applyAlignment="1">
      <alignment vertical="center"/>
    </xf>
    <xf numFmtId="0" fontId="5" fillId="0" borderId="16" xfId="57" applyFont="1" applyBorder="1">
      <alignment/>
      <protection/>
    </xf>
    <xf numFmtId="0" fontId="6" fillId="0" borderId="16" xfId="57" applyFont="1" applyFill="1" applyBorder="1">
      <alignment/>
      <protection/>
    </xf>
    <xf numFmtId="0" fontId="0" fillId="0" borderId="17" xfId="0" applyBorder="1" applyAlignment="1">
      <alignment vertical="center"/>
    </xf>
    <xf numFmtId="176" fontId="53" fillId="0" borderId="11" xfId="0" applyNumberFormat="1" applyFont="1" applyBorder="1" applyAlignment="1">
      <alignment vertical="center"/>
    </xf>
    <xf numFmtId="177" fontId="53" fillId="0" borderId="12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177" fontId="53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43" fontId="0" fillId="0" borderId="16" xfId="42" applyFon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14" fontId="0" fillId="0" borderId="20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76" fontId="53" fillId="0" borderId="13" xfId="0" applyNumberFormat="1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26" xfId="0" applyFont="1" applyBorder="1" applyAlignment="1">
      <alignment horizontal="center" vertical="center"/>
    </xf>
    <xf numFmtId="178" fontId="53" fillId="0" borderId="25" xfId="0" applyNumberFormat="1" applyFont="1" applyBorder="1" applyAlignment="1">
      <alignment horizontal="center" vertical="center"/>
    </xf>
    <xf numFmtId="178" fontId="0" fillId="0" borderId="13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9" fontId="53" fillId="0" borderId="25" xfId="0" applyNumberFormat="1" applyFont="1" applyBorder="1" applyAlignment="1">
      <alignment horizontal="center" vertical="center"/>
    </xf>
    <xf numFmtId="179" fontId="53" fillId="0" borderId="13" xfId="0" applyNumberFormat="1" applyFont="1" applyBorder="1" applyAlignment="1">
      <alignment horizontal="center" vertical="center"/>
    </xf>
    <xf numFmtId="179" fontId="53" fillId="0" borderId="26" xfId="0" applyNumberFormat="1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176" fontId="53" fillId="0" borderId="13" xfId="0" applyNumberFormat="1" applyFont="1" applyBorder="1" applyAlignment="1">
      <alignment horizontal="center"/>
    </xf>
    <xf numFmtId="0" fontId="53" fillId="0" borderId="13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53" fillId="0" borderId="18" xfId="0" applyFont="1" applyBorder="1" applyAlignment="1">
      <alignment horizontal="left"/>
    </xf>
    <xf numFmtId="0" fontId="53" fillId="0" borderId="14" xfId="0" applyFont="1" applyBorder="1" applyAlignment="1">
      <alignment horizontal="left"/>
    </xf>
    <xf numFmtId="0" fontId="53" fillId="0" borderId="14" xfId="0" applyFont="1" applyBorder="1" applyAlignment="1">
      <alignment horizontal="center"/>
    </xf>
    <xf numFmtId="0" fontId="53" fillId="33" borderId="29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176" fontId="54" fillId="0" borderId="29" xfId="0" applyNumberFormat="1" applyFont="1" applyBorder="1" applyAlignment="1">
      <alignment horizontal="left" vertical="center"/>
    </xf>
    <xf numFmtId="176" fontId="54" fillId="0" borderId="13" xfId="0" applyNumberFormat="1" applyFont="1" applyBorder="1" applyAlignment="1">
      <alignment horizontal="left" vertical="center"/>
    </xf>
    <xf numFmtId="176" fontId="54" fillId="0" borderId="26" xfId="0" applyNumberFormat="1" applyFont="1" applyBorder="1" applyAlignment="1">
      <alignment horizontal="left" vertical="center"/>
    </xf>
    <xf numFmtId="0" fontId="54" fillId="0" borderId="0" xfId="0" applyFont="1" applyBorder="1" applyAlignment="1">
      <alignment horizontal="left"/>
    </xf>
    <xf numFmtId="0" fontId="53" fillId="0" borderId="31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176" fontId="53" fillId="0" borderId="14" xfId="0" applyNumberFormat="1" applyFont="1" applyBorder="1" applyAlignment="1">
      <alignment horizontal="center"/>
    </xf>
    <xf numFmtId="18" fontId="54" fillId="0" borderId="25" xfId="0" applyNumberFormat="1" applyFont="1" applyBorder="1" applyAlignment="1">
      <alignment horizontal="left" vertical="center"/>
    </xf>
    <xf numFmtId="18" fontId="54" fillId="0" borderId="13" xfId="0" applyNumberFormat="1" applyFont="1" applyBorder="1" applyAlignment="1">
      <alignment horizontal="left" vertical="center"/>
    </xf>
    <xf numFmtId="18" fontId="54" fillId="0" borderId="26" xfId="0" applyNumberFormat="1" applyFont="1" applyBorder="1" applyAlignment="1">
      <alignment horizontal="left" vertical="center"/>
    </xf>
    <xf numFmtId="0" fontId="54" fillId="0" borderId="0" xfId="0" applyFont="1" applyAlignment="1">
      <alignment horizontal="left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178" fontId="53" fillId="0" borderId="13" xfId="0" applyNumberFormat="1" applyFont="1" applyBorder="1" applyAlignment="1">
      <alignment horizontal="center" vertical="center"/>
    </xf>
    <xf numFmtId="177" fontId="57" fillId="0" borderId="13" xfId="0" applyNumberFormat="1" applyFont="1" applyBorder="1" applyAlignment="1">
      <alignment horizontal="right" vertical="center"/>
    </xf>
    <xf numFmtId="177" fontId="57" fillId="0" borderId="30" xfId="0" applyNumberFormat="1" applyFont="1" applyBorder="1" applyAlignment="1">
      <alignment horizontal="right" vertical="center"/>
    </xf>
    <xf numFmtId="176" fontId="53" fillId="0" borderId="11" xfId="0" applyNumberFormat="1" applyFont="1" applyBorder="1" applyAlignment="1">
      <alignment horizontal="center" vertical="center"/>
    </xf>
    <xf numFmtId="176" fontId="53" fillId="0" borderId="0" xfId="0" applyNumberFormat="1" applyFont="1" applyBorder="1" applyAlignment="1">
      <alignment horizontal="center" vertical="center"/>
    </xf>
    <xf numFmtId="0" fontId="53" fillId="0" borderId="23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176" fontId="54" fillId="0" borderId="31" xfId="0" applyNumberFormat="1" applyFont="1" applyBorder="1" applyAlignment="1">
      <alignment horizontal="left" vertical="center"/>
    </xf>
    <xf numFmtId="176" fontId="54" fillId="0" borderId="18" xfId="0" applyNumberFormat="1" applyFont="1" applyBorder="1" applyAlignment="1">
      <alignment horizontal="left" vertical="center"/>
    </xf>
    <xf numFmtId="176" fontId="54" fillId="0" borderId="19" xfId="0" applyNumberFormat="1" applyFont="1" applyBorder="1" applyAlignment="1">
      <alignment horizontal="left" vertical="center"/>
    </xf>
    <xf numFmtId="176" fontId="54" fillId="0" borderId="27" xfId="0" applyNumberFormat="1" applyFont="1" applyBorder="1" applyAlignment="1">
      <alignment horizontal="left" vertical="center"/>
    </xf>
    <xf numFmtId="176" fontId="54" fillId="0" borderId="14" xfId="0" applyNumberFormat="1" applyFont="1" applyBorder="1" applyAlignment="1">
      <alignment horizontal="left" vertical="center"/>
    </xf>
    <xf numFmtId="176" fontId="54" fillId="0" borderId="21" xfId="0" applyNumberFormat="1" applyFont="1" applyBorder="1" applyAlignment="1">
      <alignment horizontal="left" vertical="center"/>
    </xf>
    <xf numFmtId="0" fontId="53" fillId="0" borderId="25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18" fontId="45" fillId="0" borderId="25" xfId="53" applyNumberFormat="1" applyBorder="1" applyAlignment="1" applyProtection="1">
      <alignment horizontal="center" vertical="center"/>
      <protection/>
    </xf>
    <xf numFmtId="18" fontId="54" fillId="0" borderId="13" xfId="0" applyNumberFormat="1" applyFont="1" applyBorder="1" applyAlignment="1">
      <alignment horizontal="center" vertical="center"/>
    </xf>
    <xf numFmtId="18" fontId="54" fillId="0" borderId="30" xfId="0" applyNumberFormat="1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176" fontId="53" fillId="0" borderId="14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horizontal="left"/>
    </xf>
    <xf numFmtId="0" fontId="58" fillId="0" borderId="29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0" fontId="53" fillId="0" borderId="25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0" fontId="53" fillId="0" borderId="30" xfId="0" applyNumberFormat="1" applyFont="1" applyBorder="1" applyAlignment="1">
      <alignment horizontal="center" vertical="center"/>
    </xf>
    <xf numFmtId="0" fontId="53" fillId="0" borderId="25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53" fillId="0" borderId="22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26" xfId="0" applyFont="1" applyBorder="1" applyAlignment="1">
      <alignment horizontal="left" vertical="center"/>
    </xf>
    <xf numFmtId="0" fontId="54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9" fillId="0" borderId="36" xfId="0" applyFont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0" fillId="34" borderId="37" xfId="0" applyFont="1" applyFill="1" applyBorder="1" applyAlignment="1">
      <alignment horizontal="center" vertical="center"/>
    </xf>
    <xf numFmtId="0" fontId="60" fillId="34" borderId="36" xfId="0" applyFont="1" applyFill="1" applyBorder="1" applyAlignment="1">
      <alignment horizontal="center" vertical="center"/>
    </xf>
    <xf numFmtId="0" fontId="60" fillId="34" borderId="38" xfId="0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60" fillId="34" borderId="27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60" fillId="34" borderId="28" xfId="0" applyFont="1" applyFill="1" applyBorder="1" applyAlignment="1">
      <alignment horizontal="center" vertical="center"/>
    </xf>
    <xf numFmtId="0" fontId="61" fillId="33" borderId="29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/>
    </xf>
    <xf numFmtId="176" fontId="53" fillId="0" borderId="27" xfId="0" applyNumberFormat="1" applyFont="1" applyBorder="1" applyAlignment="1">
      <alignment horizontal="center" vertical="center"/>
    </xf>
    <xf numFmtId="176" fontId="53" fillId="0" borderId="28" xfId="0" applyNumberFormat="1" applyFont="1" applyBorder="1" applyAlignment="1">
      <alignment horizontal="center" vertical="center"/>
    </xf>
    <xf numFmtId="176" fontId="53" fillId="0" borderId="31" xfId="0" applyNumberFormat="1" applyFont="1" applyBorder="1" applyAlignment="1">
      <alignment horizontal="center" vertical="center"/>
    </xf>
    <xf numFmtId="176" fontId="53" fillId="0" borderId="18" xfId="0" applyNumberFormat="1" applyFont="1" applyBorder="1" applyAlignment="1">
      <alignment horizontal="center" vertical="center"/>
    </xf>
    <xf numFmtId="176" fontId="53" fillId="0" borderId="32" xfId="0" applyNumberFormat="1" applyFont="1" applyBorder="1" applyAlignment="1">
      <alignment horizontal="center" vertical="center"/>
    </xf>
    <xf numFmtId="178" fontId="0" fillId="0" borderId="20" xfId="0" applyNumberForma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quest Form - IP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66675</xdr:rowOff>
    </xdr:from>
    <xdr:to>
      <xdr:col>36</xdr:col>
      <xdr:colOff>171450</xdr:colOff>
      <xdr:row>5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7162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P91"/>
  <sheetViews>
    <sheetView showGridLines="0" tabSelected="1" zoomScalePageLayoutView="0" workbookViewId="0" topLeftCell="A1">
      <selection activeCell="B7" sqref="B7:AK7"/>
    </sheetView>
  </sheetViews>
  <sheetFormatPr defaultColWidth="9.00390625" defaultRowHeight="15.75"/>
  <cols>
    <col min="1" max="1" width="1.25" style="0" customWidth="1"/>
    <col min="2" max="37" width="2.625" style="0" customWidth="1"/>
    <col min="38" max="38" width="1.25" style="0" customWidth="1"/>
  </cols>
  <sheetData>
    <row r="1" spans="1:37" ht="7.5" customHeight="1" thickBot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</row>
    <row r="2" spans="1:38" ht="16.5">
      <c r="A2" s="142"/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6"/>
      <c r="AL2" s="40"/>
    </row>
    <row r="3" spans="1:38" ht="16.5">
      <c r="A3" s="142"/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9"/>
      <c r="AL3" s="40"/>
    </row>
    <row r="4" spans="1:38" ht="16.5">
      <c r="A4" s="142"/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9"/>
      <c r="AL4" s="40"/>
    </row>
    <row r="5" spans="1:38" ht="16.5">
      <c r="A5" s="142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9"/>
      <c r="AL5" s="40"/>
    </row>
    <row r="6" spans="1:38" ht="16.5">
      <c r="A6" s="142"/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2"/>
      <c r="AL6" s="40"/>
    </row>
    <row r="7" spans="1:38" ht="27.75" customHeight="1">
      <c r="A7" s="142"/>
      <c r="B7" s="117" t="s">
        <v>102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9"/>
      <c r="AL7" s="40"/>
    </row>
    <row r="8" spans="1:38" ht="7.5" customHeight="1">
      <c r="A8" s="142"/>
      <c r="B8" s="15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5"/>
      <c r="AL8" s="40"/>
    </row>
    <row r="9" spans="1:38" ht="7.5" customHeight="1" thickBot="1">
      <c r="A9" s="142"/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5"/>
      <c r="AL9" s="40"/>
    </row>
    <row r="10" spans="1:38" ht="17.25" thickBot="1">
      <c r="A10" s="142"/>
      <c r="B10" s="5"/>
      <c r="C10" s="65" t="s">
        <v>45</v>
      </c>
      <c r="D10" s="65"/>
      <c r="E10" s="65"/>
      <c r="F10" s="66"/>
      <c r="G10" s="4" t="s">
        <v>60</v>
      </c>
      <c r="H10" s="12"/>
      <c r="I10" s="50" t="s">
        <v>28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1"/>
      <c r="X10" s="4" t="s">
        <v>60</v>
      </c>
      <c r="Y10" s="12"/>
      <c r="Z10" s="50" t="s">
        <v>89</v>
      </c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1"/>
      <c r="AL10" s="40"/>
    </row>
    <row r="11" spans="1:38" ht="4.5" customHeight="1" thickBot="1">
      <c r="A11" s="142"/>
      <c r="B11" s="5"/>
      <c r="C11" s="44"/>
      <c r="D11" s="44"/>
      <c r="E11" s="44"/>
      <c r="F11" s="44"/>
      <c r="G11" s="43"/>
      <c r="H11" s="1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3"/>
      <c r="Y11" s="12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2"/>
      <c r="AL11" s="40"/>
    </row>
    <row r="12" spans="1:38" ht="17.25" thickBot="1">
      <c r="A12" s="142"/>
      <c r="B12" s="5"/>
      <c r="C12" s="44"/>
      <c r="D12" s="44"/>
      <c r="E12" s="44"/>
      <c r="F12" s="44"/>
      <c r="G12" s="4" t="s">
        <v>60</v>
      </c>
      <c r="H12" s="12"/>
      <c r="I12" s="50" t="s">
        <v>91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1"/>
      <c r="X12" s="4" t="s">
        <v>60</v>
      </c>
      <c r="Y12" s="12"/>
      <c r="Z12" s="50" t="s">
        <v>90</v>
      </c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1"/>
      <c r="AL12" s="40"/>
    </row>
    <row r="13" spans="1:38" ht="16.5">
      <c r="A13" s="142"/>
      <c r="B13" s="63"/>
      <c r="C13" s="64"/>
      <c r="D13" s="64"/>
      <c r="E13" s="64"/>
      <c r="F13" s="64"/>
      <c r="G13" s="62" t="s">
        <v>87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7">
        <f>'Formula Use'!J4</f>
      </c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8"/>
      <c r="AL13" s="40"/>
    </row>
    <row r="14" spans="1:38" ht="7.5" customHeight="1">
      <c r="A14" s="142"/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1"/>
      <c r="AL14" s="40"/>
    </row>
    <row r="15" spans="1:38" ht="7.5" customHeight="1">
      <c r="A15" s="142"/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8"/>
      <c r="AL15" s="40"/>
    </row>
    <row r="16" spans="1:38" ht="22.5" customHeight="1">
      <c r="A16" s="142"/>
      <c r="B16" s="135" t="s">
        <v>30</v>
      </c>
      <c r="C16" s="136"/>
      <c r="D16" s="136"/>
      <c r="E16" s="136"/>
      <c r="F16" s="137"/>
      <c r="G16" s="124" t="s">
        <v>35</v>
      </c>
      <c r="H16" s="125"/>
      <c r="I16" s="72"/>
      <c r="J16" s="72"/>
      <c r="K16" s="72"/>
      <c r="L16" s="72"/>
      <c r="M16" s="72"/>
      <c r="N16" s="72"/>
      <c r="O16" s="72"/>
      <c r="P16" s="72"/>
      <c r="Q16" s="72"/>
      <c r="R16" s="49" t="s">
        <v>29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2"/>
      <c r="AE16" s="129" t="s">
        <v>88</v>
      </c>
      <c r="AF16" s="130"/>
      <c r="AG16" s="130"/>
      <c r="AH16" s="130"/>
      <c r="AI16" s="130"/>
      <c r="AJ16" s="130"/>
      <c r="AK16" s="131"/>
      <c r="AL16" s="40"/>
    </row>
    <row r="17" spans="1:38" ht="22.5" customHeight="1">
      <c r="A17" s="142"/>
      <c r="B17" s="79" t="s">
        <v>31</v>
      </c>
      <c r="C17" s="80"/>
      <c r="D17" s="80"/>
      <c r="E17" s="80"/>
      <c r="F17" s="81"/>
      <c r="G17" s="48"/>
      <c r="H17" s="49"/>
      <c r="I17" s="49"/>
      <c r="J17" s="49"/>
      <c r="K17" s="52"/>
      <c r="L17" s="138" t="s">
        <v>33</v>
      </c>
      <c r="M17" s="136"/>
      <c r="N17" s="137"/>
      <c r="O17" s="56"/>
      <c r="P17" s="57"/>
      <c r="Q17" s="57"/>
      <c r="R17" s="57"/>
      <c r="S17" s="58"/>
      <c r="T17" s="87" t="s">
        <v>34</v>
      </c>
      <c r="U17" s="88"/>
      <c r="V17" s="88"/>
      <c r="W17" s="89"/>
      <c r="X17" s="53"/>
      <c r="Y17" s="54"/>
      <c r="Z17" s="54"/>
      <c r="AA17" s="54"/>
      <c r="AB17" s="54"/>
      <c r="AC17" s="54"/>
      <c r="AD17" s="55"/>
      <c r="AE17" s="132"/>
      <c r="AF17" s="133"/>
      <c r="AG17" s="133"/>
      <c r="AH17" s="133"/>
      <c r="AI17" s="133"/>
      <c r="AJ17" s="133"/>
      <c r="AK17" s="134"/>
      <c r="AL17" s="40"/>
    </row>
    <row r="18" spans="1:38" ht="22.5" customHeight="1">
      <c r="A18" s="142"/>
      <c r="B18" s="79" t="s">
        <v>32</v>
      </c>
      <c r="C18" s="80"/>
      <c r="D18" s="80"/>
      <c r="E18" s="80"/>
      <c r="F18" s="81"/>
      <c r="G18" s="4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52"/>
      <c r="AE18" s="132"/>
      <c r="AF18" s="133"/>
      <c r="AG18" s="133"/>
      <c r="AH18" s="133"/>
      <c r="AI18" s="133"/>
      <c r="AJ18" s="133"/>
      <c r="AK18" s="134"/>
      <c r="AL18" s="40"/>
    </row>
    <row r="19" spans="1:38" ht="45" customHeight="1">
      <c r="A19" s="142"/>
      <c r="B19" s="102" t="s">
        <v>52</v>
      </c>
      <c r="C19" s="103"/>
      <c r="D19" s="103"/>
      <c r="E19" s="103"/>
      <c r="F19" s="104"/>
      <c r="G19" s="48" t="s">
        <v>54</v>
      </c>
      <c r="H19" s="49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1"/>
      <c r="AE19" s="132"/>
      <c r="AF19" s="133"/>
      <c r="AG19" s="133"/>
      <c r="AH19" s="133"/>
      <c r="AI19" s="133"/>
      <c r="AJ19" s="133"/>
      <c r="AK19" s="134"/>
      <c r="AL19" s="40"/>
    </row>
    <row r="20" spans="1:38" ht="45" customHeight="1">
      <c r="A20" s="142"/>
      <c r="B20" s="105"/>
      <c r="C20" s="106"/>
      <c r="D20" s="106"/>
      <c r="E20" s="106"/>
      <c r="F20" s="107"/>
      <c r="G20" s="48" t="s">
        <v>29</v>
      </c>
      <c r="H20" s="49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/>
      <c r="AE20" s="132"/>
      <c r="AF20" s="133"/>
      <c r="AG20" s="133"/>
      <c r="AH20" s="133"/>
      <c r="AI20" s="133"/>
      <c r="AJ20" s="133"/>
      <c r="AK20" s="134"/>
      <c r="AL20" s="40"/>
    </row>
    <row r="21" spans="1:38" ht="22.5" customHeight="1">
      <c r="A21" s="142"/>
      <c r="B21" s="79" t="s">
        <v>36</v>
      </c>
      <c r="C21" s="80"/>
      <c r="D21" s="80"/>
      <c r="E21" s="80"/>
      <c r="F21" s="81"/>
      <c r="G21" s="124" t="s">
        <v>58</v>
      </c>
      <c r="H21" s="125"/>
      <c r="I21" s="125"/>
      <c r="J21" s="49"/>
      <c r="K21" s="49"/>
      <c r="L21" s="49"/>
      <c r="M21" s="49"/>
      <c r="N21" s="49"/>
      <c r="O21" s="49"/>
      <c r="P21" s="49"/>
      <c r="Q21" s="47" t="s">
        <v>55</v>
      </c>
      <c r="R21" s="47"/>
      <c r="S21" s="47"/>
      <c r="T21" s="49"/>
      <c r="U21" s="49"/>
      <c r="V21" s="49"/>
      <c r="W21" s="49"/>
      <c r="X21" s="49"/>
      <c r="Y21" s="49"/>
      <c r="Z21" s="49"/>
      <c r="AA21" s="47" t="s">
        <v>56</v>
      </c>
      <c r="AB21" s="47"/>
      <c r="AC21" s="47"/>
      <c r="AD21" s="49"/>
      <c r="AE21" s="49"/>
      <c r="AF21" s="49"/>
      <c r="AG21" s="49"/>
      <c r="AH21" s="49"/>
      <c r="AI21" s="49"/>
      <c r="AJ21" s="49"/>
      <c r="AK21" s="114"/>
      <c r="AL21" s="40"/>
    </row>
    <row r="22" spans="1:38" ht="22.5" customHeight="1">
      <c r="A22" s="142"/>
      <c r="B22" s="79" t="s">
        <v>57</v>
      </c>
      <c r="C22" s="80"/>
      <c r="D22" s="80"/>
      <c r="E22" s="80"/>
      <c r="F22" s="81"/>
      <c r="G22" s="111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3"/>
      <c r="AL22" s="40"/>
    </row>
    <row r="23" spans="1:38" ht="22.5" customHeight="1">
      <c r="A23" s="142"/>
      <c r="B23" s="79" t="s">
        <v>37</v>
      </c>
      <c r="C23" s="80"/>
      <c r="D23" s="80"/>
      <c r="E23" s="80"/>
      <c r="F23" s="80"/>
      <c r="G23" s="80"/>
      <c r="H23" s="81"/>
      <c r="I23" s="48"/>
      <c r="J23" s="49"/>
      <c r="K23" s="49"/>
      <c r="L23" s="49"/>
      <c r="M23" s="49"/>
      <c r="N23" s="49"/>
      <c r="O23" s="49"/>
      <c r="P23" s="49"/>
      <c r="Q23" s="49"/>
      <c r="R23" s="49"/>
      <c r="S23" s="52"/>
      <c r="T23" s="87" t="s">
        <v>38</v>
      </c>
      <c r="U23" s="88"/>
      <c r="V23" s="88"/>
      <c r="W23" s="89"/>
      <c r="X23" s="53"/>
      <c r="Y23" s="94"/>
      <c r="Z23" s="94"/>
      <c r="AA23" s="94"/>
      <c r="AB23" s="94"/>
      <c r="AC23" s="94"/>
      <c r="AD23" s="94"/>
      <c r="AE23" s="94"/>
      <c r="AF23" s="95" t="s">
        <v>61</v>
      </c>
      <c r="AG23" s="95"/>
      <c r="AH23" s="95"/>
      <c r="AI23" s="95"/>
      <c r="AJ23" s="95"/>
      <c r="AK23" s="96"/>
      <c r="AL23" s="40"/>
    </row>
    <row r="24" spans="1:38" ht="22.5" customHeight="1">
      <c r="A24" s="142"/>
      <c r="B24" s="79" t="s">
        <v>39</v>
      </c>
      <c r="C24" s="80"/>
      <c r="D24" s="80"/>
      <c r="E24" s="80"/>
      <c r="F24" s="81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2"/>
      <c r="T24" s="87" t="s">
        <v>40</v>
      </c>
      <c r="U24" s="88"/>
      <c r="V24" s="88"/>
      <c r="W24" s="89"/>
      <c r="X24" s="121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3"/>
      <c r="AL24" s="40"/>
    </row>
    <row r="25" spans="1:38" ht="7.5" customHeight="1">
      <c r="A25" s="142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8"/>
      <c r="AL25" s="40"/>
    </row>
    <row r="26" spans="1:38" ht="7.5" customHeight="1">
      <c r="A26" s="142"/>
      <c r="B26" s="158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60"/>
      <c r="AL26" s="40"/>
    </row>
    <row r="27" spans="1:38" ht="16.5" customHeight="1">
      <c r="A27" s="142"/>
      <c r="B27" s="24"/>
      <c r="C27" s="82" t="s">
        <v>41</v>
      </c>
      <c r="D27" s="82"/>
      <c r="E27" s="82"/>
      <c r="F27" s="75" t="s">
        <v>60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6"/>
      <c r="T27" s="82" t="s">
        <v>43</v>
      </c>
      <c r="U27" s="82"/>
      <c r="V27" s="82"/>
      <c r="W27" s="82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25"/>
      <c r="AL27" s="40"/>
    </row>
    <row r="28" spans="1:42" ht="22.5" customHeight="1">
      <c r="A28" s="142"/>
      <c r="B28" s="24"/>
      <c r="C28" s="82" t="s">
        <v>42</v>
      </c>
      <c r="D28" s="82"/>
      <c r="E28" s="82"/>
      <c r="F28" s="82"/>
      <c r="G28" s="82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3"/>
      <c r="W28" s="115"/>
      <c r="X28" s="115"/>
      <c r="Y28" s="115"/>
      <c r="Z28" s="115"/>
      <c r="AA28" s="115"/>
      <c r="AB28" s="16" t="s">
        <v>23</v>
      </c>
      <c r="AC28" s="86"/>
      <c r="AD28" s="86"/>
      <c r="AE28" s="86"/>
      <c r="AF28" s="16" t="s">
        <v>24</v>
      </c>
      <c r="AG28" s="86"/>
      <c r="AH28" s="86"/>
      <c r="AI28" s="86"/>
      <c r="AJ28" s="16" t="s">
        <v>25</v>
      </c>
      <c r="AK28" s="25"/>
      <c r="AL28" s="40"/>
      <c r="AM28" s="28"/>
      <c r="AN28" s="28"/>
      <c r="AO28" s="28"/>
      <c r="AP28" s="28"/>
    </row>
    <row r="29" spans="1:42" ht="16.5" customHeight="1">
      <c r="A29" s="142"/>
      <c r="B29" s="97"/>
      <c r="C29" s="98"/>
      <c r="D29" s="98"/>
      <c r="E29" s="98"/>
      <c r="F29" s="98"/>
      <c r="G29" s="98"/>
      <c r="H29" s="73" t="s">
        <v>100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12"/>
      <c r="W29" s="73" t="s">
        <v>4</v>
      </c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25"/>
      <c r="AL29" s="40"/>
      <c r="AM29" s="28"/>
      <c r="AN29" s="27"/>
      <c r="AO29" s="27"/>
      <c r="AP29" s="27"/>
    </row>
    <row r="30" spans="1:38" ht="7.5" customHeight="1">
      <c r="A30" s="142"/>
      <c r="B30" s="156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57"/>
      <c r="AL30" s="40"/>
    </row>
    <row r="31" spans="1:38" ht="7.5" customHeight="1">
      <c r="A31" s="142"/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8"/>
      <c r="AL31" s="40"/>
    </row>
    <row r="32" spans="1:38" ht="7.5" customHeight="1">
      <c r="A32" s="142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5"/>
      <c r="AL32" s="40"/>
    </row>
    <row r="33" spans="1:38" ht="23.25" customHeight="1">
      <c r="A33" s="142"/>
      <c r="B33" s="5"/>
      <c r="C33" s="82" t="str">
        <f>IF(X10="X","課程教練姓名：",IF(G10="X","推薦教練姓名：","課程教練姓名："))</f>
        <v>課程教練姓名：</v>
      </c>
      <c r="D33" s="82"/>
      <c r="E33" s="82"/>
      <c r="F33" s="82"/>
      <c r="G33" s="82"/>
      <c r="H33" s="82"/>
      <c r="I33" s="74" t="s">
        <v>53</v>
      </c>
      <c r="J33" s="74"/>
      <c r="K33" s="75"/>
      <c r="L33" s="75"/>
      <c r="M33" s="75"/>
      <c r="N33" s="75"/>
      <c r="O33" s="75"/>
      <c r="P33" s="75"/>
      <c r="Q33" s="75"/>
      <c r="R33" s="75"/>
      <c r="S33" s="13"/>
      <c r="T33" s="90" t="str">
        <f>IF(X10="X","課程教練編號：",IF(G10="X","推薦教練編號：","課程教練編號："))</f>
        <v>課程教練編號：</v>
      </c>
      <c r="U33" s="90"/>
      <c r="V33" s="90"/>
      <c r="W33" s="90"/>
      <c r="X33" s="90"/>
      <c r="Y33" s="90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9"/>
      <c r="AL33" s="40"/>
    </row>
    <row r="34" spans="1:38" ht="23.25" customHeight="1">
      <c r="A34" s="142"/>
      <c r="B34" s="5"/>
      <c r="C34" s="82" t="str">
        <f>IF(X10="X","課程教練電話：",IF(G10="X","推薦教練電話：","課程教練電話："))</f>
        <v>課程教練電話：</v>
      </c>
      <c r="D34" s="82"/>
      <c r="E34" s="82"/>
      <c r="F34" s="82"/>
      <c r="G34" s="82"/>
      <c r="H34" s="82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"/>
      <c r="T34" s="82" t="str">
        <f>IF(X10="X","完成課程日期：",IF(G10="X","","完成課程日期："))</f>
        <v>完成課程日期：</v>
      </c>
      <c r="U34" s="82"/>
      <c r="V34" s="82"/>
      <c r="W34" s="82"/>
      <c r="X34" s="82"/>
      <c r="Y34" s="82"/>
      <c r="Z34" s="69"/>
      <c r="AA34" s="69"/>
      <c r="AB34" s="69"/>
      <c r="AC34" s="69"/>
      <c r="AD34" s="15" t="str">
        <f>IF(X10="X","年",IF(G10="X","","年"))</f>
        <v>年</v>
      </c>
      <c r="AE34" s="69"/>
      <c r="AF34" s="69"/>
      <c r="AG34" s="15" t="str">
        <f>IF(X10="X","月",IF(G10="X","","月"))</f>
        <v>月</v>
      </c>
      <c r="AH34" s="69"/>
      <c r="AI34" s="69"/>
      <c r="AJ34" s="15" t="str">
        <f>IF(X10="X","日",IF(G10="X","","日"))</f>
        <v>日</v>
      </c>
      <c r="AK34" s="14"/>
      <c r="AL34" s="40"/>
    </row>
    <row r="35" spans="1:38" ht="7.5" customHeight="1">
      <c r="A35" s="142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1"/>
      <c r="AL35" s="40"/>
    </row>
    <row r="36" spans="1:38" ht="7.5" customHeight="1">
      <c r="A36" s="142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8"/>
      <c r="AL36" s="40"/>
    </row>
    <row r="37" spans="1:38" ht="7.5" customHeight="1">
      <c r="A37" s="142"/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8"/>
      <c r="AL37" s="40"/>
    </row>
    <row r="38" spans="1:38" ht="65.25" customHeight="1">
      <c r="A38" s="142"/>
      <c r="B38" s="10"/>
      <c r="C38" s="120" t="s">
        <v>98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1"/>
      <c r="AL38" s="40"/>
    </row>
    <row r="39" spans="1:38" ht="7.5" customHeight="1">
      <c r="A39" s="142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1"/>
      <c r="AL39" s="40"/>
    </row>
    <row r="40" spans="1:38" ht="7.5" customHeight="1">
      <c r="A40" s="142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8"/>
      <c r="AL40" s="40"/>
    </row>
    <row r="41" spans="1:38" ht="7.5" customHeight="1">
      <c r="A41" s="142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5"/>
      <c r="AL41" s="40"/>
    </row>
    <row r="42" spans="1:38" ht="17.25" customHeight="1">
      <c r="A42" s="142"/>
      <c r="B42" s="5"/>
      <c r="C42" s="108" t="s">
        <v>1</v>
      </c>
      <c r="D42" s="109"/>
      <c r="E42" s="109"/>
      <c r="F42" s="109"/>
      <c r="G42" s="109"/>
      <c r="H42" s="110"/>
      <c r="I42" s="99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1"/>
      <c r="AL42" s="40"/>
    </row>
    <row r="43" spans="1:38" s="1" customFormat="1" ht="20.25" customHeight="1">
      <c r="A43" s="142"/>
      <c r="B43" s="8"/>
      <c r="C43" s="116" t="s">
        <v>97</v>
      </c>
      <c r="D43" s="116"/>
      <c r="E43" s="116"/>
      <c r="F43" s="116"/>
      <c r="G43" s="116"/>
      <c r="H43" s="116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9"/>
      <c r="AL43" s="40"/>
    </row>
    <row r="44" spans="1:38" ht="16.5">
      <c r="A44" s="142"/>
      <c r="B44" s="63"/>
      <c r="C44" s="64"/>
      <c r="D44" s="64"/>
      <c r="E44" s="64"/>
      <c r="F44" s="64"/>
      <c r="G44" s="64"/>
      <c r="H44" s="64"/>
      <c r="I44" s="73" t="s">
        <v>2</v>
      </c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2"/>
      <c r="W44" s="73" t="s">
        <v>100</v>
      </c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"/>
      <c r="AL44" s="40"/>
    </row>
    <row r="45" spans="1:38" s="1" customFormat="1" ht="20.25" customHeight="1">
      <c r="A45" s="142"/>
      <c r="B45" s="8"/>
      <c r="C45" s="82" t="s">
        <v>3</v>
      </c>
      <c r="D45" s="82"/>
      <c r="E45" s="82"/>
      <c r="F45" s="82"/>
      <c r="G45" s="82"/>
      <c r="H45" s="82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2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9"/>
      <c r="AL45" s="40"/>
    </row>
    <row r="46" spans="1:38" ht="16.5">
      <c r="A46" s="142"/>
      <c r="B46" s="63"/>
      <c r="C46" s="64"/>
      <c r="D46" s="64"/>
      <c r="E46" s="64"/>
      <c r="F46" s="64"/>
      <c r="G46" s="64"/>
      <c r="H46" s="64"/>
      <c r="I46" s="73" t="s">
        <v>2</v>
      </c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12"/>
      <c r="W46" s="73" t="s">
        <v>100</v>
      </c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"/>
      <c r="AL46" s="40"/>
    </row>
    <row r="47" spans="1:38" ht="7.5" customHeight="1" thickBot="1">
      <c r="A47" s="142"/>
      <c r="B47" s="91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3"/>
      <c r="AL47" s="40"/>
    </row>
    <row r="48" spans="1:37" ht="7.5" customHeight="1">
      <c r="A48" s="142"/>
      <c r="B48" s="141" t="s">
        <v>101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</row>
    <row r="49" ht="26.25" customHeight="1" hidden="1"/>
    <row r="50" spans="2:8" ht="16.5" hidden="1">
      <c r="B50" s="139" t="s">
        <v>27</v>
      </c>
      <c r="C50" s="140"/>
      <c r="D50" s="140"/>
      <c r="E50" s="140"/>
      <c r="F50" s="140"/>
      <c r="G50" s="140"/>
      <c r="H50" s="140"/>
    </row>
    <row r="51" spans="2:8" ht="16.5" hidden="1">
      <c r="B51" s="17">
        <f>""</f>
      </c>
      <c r="C51" s="17">
        <f>""</f>
      </c>
      <c r="D51" s="17">
        <f>""</f>
      </c>
      <c r="E51" s="17">
        <f>""</f>
      </c>
      <c r="F51" s="17">
        <f>""</f>
      </c>
      <c r="G51" s="17">
        <f>""</f>
      </c>
      <c r="H51" s="17">
        <f>""</f>
      </c>
    </row>
    <row r="52" spans="2:8" ht="16.5" hidden="1">
      <c r="B52" s="18" t="s">
        <v>22</v>
      </c>
      <c r="C52" s="19" t="s">
        <v>0</v>
      </c>
      <c r="D52" s="34" t="s">
        <v>51</v>
      </c>
      <c r="E52" s="19">
        <v>2011</v>
      </c>
      <c r="F52" s="19">
        <v>1</v>
      </c>
      <c r="G52" s="19">
        <v>1</v>
      </c>
      <c r="H52" s="19" t="s">
        <v>93</v>
      </c>
    </row>
    <row r="53" spans="2:8" ht="16.5" hidden="1">
      <c r="B53" s="21" t="s">
        <v>21</v>
      </c>
      <c r="C53" s="19"/>
      <c r="D53" s="34" t="s">
        <v>50</v>
      </c>
      <c r="E53" s="19">
        <v>2012</v>
      </c>
      <c r="F53" s="19">
        <v>2</v>
      </c>
      <c r="G53" s="19">
        <v>2</v>
      </c>
      <c r="H53" s="19" t="s">
        <v>92</v>
      </c>
    </row>
    <row r="54" spans="2:8" ht="16.5" hidden="1">
      <c r="B54" s="18" t="s">
        <v>17</v>
      </c>
      <c r="C54" s="19"/>
      <c r="D54" s="20"/>
      <c r="E54" s="19">
        <v>2013</v>
      </c>
      <c r="F54" s="19">
        <v>3</v>
      </c>
      <c r="G54" s="19">
        <v>3</v>
      </c>
      <c r="H54" s="19" t="s">
        <v>94</v>
      </c>
    </row>
    <row r="55" spans="2:8" ht="16.5" hidden="1">
      <c r="B55" s="21" t="s">
        <v>5</v>
      </c>
      <c r="C55" s="19"/>
      <c r="D55" s="20"/>
      <c r="E55" s="19">
        <v>2014</v>
      </c>
      <c r="F55" s="19">
        <v>4</v>
      </c>
      <c r="G55" s="19">
        <v>4</v>
      </c>
      <c r="H55" s="19" t="s">
        <v>96</v>
      </c>
    </row>
    <row r="56" spans="2:8" ht="16.5" hidden="1">
      <c r="B56" s="18" t="s">
        <v>20</v>
      </c>
      <c r="C56" s="19"/>
      <c r="D56" s="20"/>
      <c r="E56" s="19">
        <v>2015</v>
      </c>
      <c r="F56" s="19">
        <v>5</v>
      </c>
      <c r="G56" s="19">
        <v>5</v>
      </c>
      <c r="H56" s="19" t="s">
        <v>95</v>
      </c>
    </row>
    <row r="57" spans="2:8" ht="16.5" hidden="1">
      <c r="B57" s="18" t="s">
        <v>8</v>
      </c>
      <c r="C57" s="19"/>
      <c r="D57" s="20"/>
      <c r="E57" s="19">
        <v>2016</v>
      </c>
      <c r="F57" s="19">
        <v>6</v>
      </c>
      <c r="G57" s="19">
        <v>6</v>
      </c>
      <c r="H57" s="19" t="s">
        <v>63</v>
      </c>
    </row>
    <row r="58" spans="2:8" ht="16.5" hidden="1">
      <c r="B58" s="18" t="s">
        <v>15</v>
      </c>
      <c r="C58" s="19"/>
      <c r="D58" s="20"/>
      <c r="E58" s="19">
        <v>2017</v>
      </c>
      <c r="F58" s="19">
        <v>7</v>
      </c>
      <c r="G58" s="19">
        <v>7</v>
      </c>
      <c r="H58" s="19" t="s">
        <v>44</v>
      </c>
    </row>
    <row r="59" spans="2:8" ht="16.5" hidden="1">
      <c r="B59" s="18" t="s">
        <v>19</v>
      </c>
      <c r="C59" s="19"/>
      <c r="D59" s="20"/>
      <c r="E59" s="19">
        <v>2018</v>
      </c>
      <c r="F59" s="19">
        <v>8</v>
      </c>
      <c r="G59" s="19">
        <v>8</v>
      </c>
      <c r="H59" s="19"/>
    </row>
    <row r="60" spans="2:8" ht="16.5" hidden="1">
      <c r="B60" s="18" t="s">
        <v>18</v>
      </c>
      <c r="C60" s="19"/>
      <c r="D60" s="20"/>
      <c r="E60" s="19">
        <v>2019</v>
      </c>
      <c r="F60" s="19">
        <v>9</v>
      </c>
      <c r="G60" s="19">
        <v>9</v>
      </c>
      <c r="H60" s="19"/>
    </row>
    <row r="61" spans="2:8" ht="16.5" hidden="1">
      <c r="B61" s="18" t="s">
        <v>13</v>
      </c>
      <c r="C61" s="19"/>
      <c r="D61" s="20"/>
      <c r="E61" s="19">
        <v>2020</v>
      </c>
      <c r="F61" s="19">
        <v>10</v>
      </c>
      <c r="G61" s="19">
        <v>10</v>
      </c>
      <c r="H61" s="19"/>
    </row>
    <row r="62" spans="2:8" ht="16.5" hidden="1">
      <c r="B62" s="18" t="s">
        <v>16</v>
      </c>
      <c r="C62" s="19"/>
      <c r="D62" s="20"/>
      <c r="E62" s="19">
        <v>2021</v>
      </c>
      <c r="F62" s="19">
        <v>11</v>
      </c>
      <c r="G62" s="19">
        <v>11</v>
      </c>
      <c r="H62" s="19"/>
    </row>
    <row r="63" spans="2:8" ht="16.5" hidden="1">
      <c r="B63" s="21" t="s">
        <v>14</v>
      </c>
      <c r="C63" s="19"/>
      <c r="D63" s="20"/>
      <c r="E63" s="19">
        <v>2022</v>
      </c>
      <c r="F63" s="19">
        <v>12</v>
      </c>
      <c r="G63" s="19">
        <v>12</v>
      </c>
      <c r="H63" s="19"/>
    </row>
    <row r="64" spans="2:8" ht="16.5" hidden="1">
      <c r="B64" s="18" t="s">
        <v>12</v>
      </c>
      <c r="C64" s="19"/>
      <c r="D64" s="20"/>
      <c r="E64" s="19">
        <v>2023</v>
      </c>
      <c r="F64" s="19"/>
      <c r="G64" s="19">
        <v>13</v>
      </c>
      <c r="H64" s="19"/>
    </row>
    <row r="65" spans="2:8" ht="16.5" hidden="1">
      <c r="B65" s="18" t="s">
        <v>11</v>
      </c>
      <c r="C65" s="19"/>
      <c r="D65" s="20"/>
      <c r="E65" s="19">
        <v>2024</v>
      </c>
      <c r="F65" s="19"/>
      <c r="G65" s="19">
        <v>14</v>
      </c>
      <c r="H65" s="19"/>
    </row>
    <row r="66" spans="2:8" ht="16.5" hidden="1">
      <c r="B66" s="18" t="s">
        <v>10</v>
      </c>
      <c r="C66" s="19"/>
      <c r="D66" s="20"/>
      <c r="E66" s="19">
        <v>2025</v>
      </c>
      <c r="F66" s="19"/>
      <c r="G66" s="19">
        <v>15</v>
      </c>
      <c r="H66" s="19"/>
    </row>
    <row r="67" spans="2:8" ht="16.5" hidden="1">
      <c r="B67" s="18" t="s">
        <v>9</v>
      </c>
      <c r="C67" s="19"/>
      <c r="D67" s="19"/>
      <c r="E67" s="19">
        <v>2026</v>
      </c>
      <c r="F67" s="19"/>
      <c r="G67" s="19">
        <v>16</v>
      </c>
      <c r="H67" s="19"/>
    </row>
    <row r="68" spans="2:8" ht="16.5" hidden="1">
      <c r="B68" s="18" t="s">
        <v>7</v>
      </c>
      <c r="C68" s="19"/>
      <c r="D68" s="19"/>
      <c r="E68" s="19">
        <v>2027</v>
      </c>
      <c r="F68" s="19"/>
      <c r="G68" s="19">
        <v>17</v>
      </c>
      <c r="H68" s="19"/>
    </row>
    <row r="69" spans="2:8" ht="16.5" hidden="1">
      <c r="B69" s="18" t="s">
        <v>6</v>
      </c>
      <c r="C69" s="19"/>
      <c r="D69" s="19"/>
      <c r="E69" s="19">
        <v>2028</v>
      </c>
      <c r="F69" s="19"/>
      <c r="G69" s="19">
        <v>18</v>
      </c>
      <c r="H69" s="19"/>
    </row>
    <row r="70" spans="2:8" ht="16.5" hidden="1">
      <c r="B70" s="22" t="s">
        <v>26</v>
      </c>
      <c r="C70" s="19"/>
      <c r="D70" s="19"/>
      <c r="E70" s="19">
        <v>2029</v>
      </c>
      <c r="F70" s="19"/>
      <c r="G70" s="19">
        <v>19</v>
      </c>
      <c r="H70" s="19"/>
    </row>
    <row r="71" spans="2:8" ht="16.5" hidden="1">
      <c r="B71" s="19"/>
      <c r="C71" s="19"/>
      <c r="D71" s="19"/>
      <c r="E71" s="19">
        <v>2030</v>
      </c>
      <c r="F71" s="19"/>
      <c r="G71" s="19">
        <v>20</v>
      </c>
      <c r="H71" s="19"/>
    </row>
    <row r="72" spans="2:8" ht="16.5" hidden="1">
      <c r="B72" s="19"/>
      <c r="C72" s="19"/>
      <c r="D72" s="19"/>
      <c r="E72" s="19">
        <v>2031</v>
      </c>
      <c r="F72" s="19"/>
      <c r="G72" s="19">
        <v>21</v>
      </c>
      <c r="H72" s="19"/>
    </row>
    <row r="73" spans="2:8" ht="16.5" hidden="1">
      <c r="B73" s="19"/>
      <c r="C73" s="19"/>
      <c r="D73" s="19"/>
      <c r="E73" s="19">
        <v>2032</v>
      </c>
      <c r="F73" s="19"/>
      <c r="G73" s="19">
        <v>22</v>
      </c>
      <c r="H73" s="19"/>
    </row>
    <row r="74" spans="2:8" ht="16.5" hidden="1">
      <c r="B74" s="19"/>
      <c r="C74" s="19"/>
      <c r="D74" s="19"/>
      <c r="E74" s="19">
        <v>2033</v>
      </c>
      <c r="F74" s="19"/>
      <c r="G74" s="19">
        <v>23</v>
      </c>
      <c r="H74" s="19"/>
    </row>
    <row r="75" spans="2:8" ht="16.5" hidden="1">
      <c r="B75" s="19"/>
      <c r="C75" s="19"/>
      <c r="D75" s="19"/>
      <c r="E75" s="19">
        <v>2034</v>
      </c>
      <c r="F75" s="19"/>
      <c r="G75" s="19">
        <v>24</v>
      </c>
      <c r="H75" s="19"/>
    </row>
    <row r="76" spans="2:8" ht="16.5" hidden="1">
      <c r="B76" s="19"/>
      <c r="C76" s="19"/>
      <c r="D76" s="19"/>
      <c r="E76" s="19">
        <v>2035</v>
      </c>
      <c r="F76" s="19"/>
      <c r="G76" s="19">
        <v>25</v>
      </c>
      <c r="H76" s="19"/>
    </row>
    <row r="77" spans="2:8" ht="16.5" hidden="1">
      <c r="B77" s="19"/>
      <c r="C77" s="19"/>
      <c r="D77" s="19"/>
      <c r="E77" s="19">
        <v>2036</v>
      </c>
      <c r="F77" s="19"/>
      <c r="G77" s="19">
        <v>26</v>
      </c>
      <c r="H77" s="19"/>
    </row>
    <row r="78" spans="2:8" ht="16.5" hidden="1">
      <c r="B78" s="19"/>
      <c r="C78" s="19"/>
      <c r="D78" s="19"/>
      <c r="E78" s="19">
        <v>2037</v>
      </c>
      <c r="F78" s="19"/>
      <c r="G78" s="19">
        <v>27</v>
      </c>
      <c r="H78" s="19"/>
    </row>
    <row r="79" spans="2:8" ht="16.5" hidden="1">
      <c r="B79" s="19"/>
      <c r="C79" s="19"/>
      <c r="D79" s="19"/>
      <c r="E79" s="19">
        <v>2038</v>
      </c>
      <c r="F79" s="19"/>
      <c r="G79" s="19">
        <v>28</v>
      </c>
      <c r="H79" s="19"/>
    </row>
    <row r="80" spans="2:8" ht="16.5" hidden="1">
      <c r="B80" s="19"/>
      <c r="C80" s="19"/>
      <c r="D80" s="19"/>
      <c r="E80" s="19">
        <v>2039</v>
      </c>
      <c r="F80" s="19"/>
      <c r="G80" s="19">
        <v>29</v>
      </c>
      <c r="H80" s="19"/>
    </row>
    <row r="81" spans="2:8" ht="16.5" hidden="1">
      <c r="B81" s="19"/>
      <c r="C81" s="19"/>
      <c r="D81" s="19"/>
      <c r="E81" s="19">
        <v>2040</v>
      </c>
      <c r="F81" s="19"/>
      <c r="G81" s="19">
        <v>30</v>
      </c>
      <c r="H81" s="19"/>
    </row>
    <row r="82" spans="2:8" ht="16.5" hidden="1">
      <c r="B82" s="19"/>
      <c r="C82" s="19"/>
      <c r="D82" s="19"/>
      <c r="E82" s="19">
        <v>2041</v>
      </c>
      <c r="F82" s="19"/>
      <c r="G82" s="19">
        <v>31</v>
      </c>
      <c r="H82" s="19"/>
    </row>
    <row r="83" spans="2:8" ht="16.5" hidden="1">
      <c r="B83" s="19"/>
      <c r="C83" s="19"/>
      <c r="D83" s="19"/>
      <c r="E83" s="19">
        <v>2042</v>
      </c>
      <c r="F83" s="19"/>
      <c r="G83" s="19"/>
      <c r="H83" s="19"/>
    </row>
    <row r="84" spans="2:8" ht="16.5" hidden="1">
      <c r="B84" s="19"/>
      <c r="C84" s="19"/>
      <c r="D84" s="19"/>
      <c r="E84" s="19">
        <v>2043</v>
      </c>
      <c r="F84" s="19"/>
      <c r="G84" s="19"/>
      <c r="H84" s="19"/>
    </row>
    <row r="85" spans="2:8" ht="16.5" hidden="1">
      <c r="B85" s="19"/>
      <c r="C85" s="19"/>
      <c r="D85" s="19"/>
      <c r="E85" s="19">
        <v>2044</v>
      </c>
      <c r="F85" s="19"/>
      <c r="G85" s="19"/>
      <c r="H85" s="19"/>
    </row>
    <row r="86" spans="2:8" ht="16.5" hidden="1">
      <c r="B86" s="19"/>
      <c r="C86" s="19"/>
      <c r="D86" s="19"/>
      <c r="E86" s="19">
        <v>2045</v>
      </c>
      <c r="F86" s="19"/>
      <c r="G86" s="19"/>
      <c r="H86" s="19"/>
    </row>
    <row r="87" spans="2:8" ht="16.5" hidden="1">
      <c r="B87" s="19"/>
      <c r="C87" s="19"/>
      <c r="D87" s="19"/>
      <c r="E87" s="19">
        <v>2046</v>
      </c>
      <c r="F87" s="19"/>
      <c r="G87" s="19"/>
      <c r="H87" s="19"/>
    </row>
    <row r="88" spans="2:8" ht="16.5" hidden="1">
      <c r="B88" s="19"/>
      <c r="C88" s="19"/>
      <c r="D88" s="19"/>
      <c r="E88" s="19">
        <v>2047</v>
      </c>
      <c r="F88" s="19"/>
      <c r="G88" s="19"/>
      <c r="H88" s="19"/>
    </row>
    <row r="89" spans="2:8" ht="16.5" hidden="1">
      <c r="B89" s="19"/>
      <c r="C89" s="19"/>
      <c r="D89" s="19"/>
      <c r="E89" s="19">
        <v>2048</v>
      </c>
      <c r="F89" s="19"/>
      <c r="G89" s="19"/>
      <c r="H89" s="19"/>
    </row>
    <row r="90" spans="2:8" ht="16.5" hidden="1">
      <c r="B90" s="19"/>
      <c r="C90" s="19"/>
      <c r="D90" s="19"/>
      <c r="E90" s="19">
        <v>2049</v>
      </c>
      <c r="F90" s="19"/>
      <c r="G90" s="19"/>
      <c r="H90" s="19"/>
    </row>
    <row r="91" spans="2:8" ht="16.5" hidden="1">
      <c r="B91" s="23"/>
      <c r="C91" s="23"/>
      <c r="D91" s="23"/>
      <c r="E91" s="23">
        <v>2050</v>
      </c>
      <c r="F91" s="23"/>
      <c r="G91" s="23"/>
      <c r="H91" s="23"/>
    </row>
    <row r="92" ht="16.5" hidden="1"/>
  </sheetData>
  <sheetProtection password="CBF3" sheet="1" objects="1" scenarios="1"/>
  <protectedRanges>
    <protectedRange sqref="I43 W43 I45 W45" name="Range6"/>
    <protectedRange sqref="K33 I34 Z33:Z34 AE34 AH34" name="Range4"/>
    <protectedRange sqref="F27 X27 H28 W28 AC28 AG28" name="Range3"/>
    <protectedRange sqref="T16 O17 X17 G17:G18 I19:I20 J21 T21 AD21 G22 I23 G24 X23:X24" name="Range2"/>
    <protectedRange sqref="X10:X12 G10:G12" name="Range1"/>
    <protectedRange sqref="I16" name="Range2_1"/>
  </protectedRanges>
  <mergeCells count="105">
    <mergeCell ref="B50:H50"/>
    <mergeCell ref="B48:AK48"/>
    <mergeCell ref="A1:A48"/>
    <mergeCell ref="B1:AK1"/>
    <mergeCell ref="B2:AK6"/>
    <mergeCell ref="B8:AK8"/>
    <mergeCell ref="B40:AK40"/>
    <mergeCell ref="B30:AK30"/>
    <mergeCell ref="B26:AK26"/>
    <mergeCell ref="B32:AK32"/>
    <mergeCell ref="B39:AK39"/>
    <mergeCell ref="C34:H34"/>
    <mergeCell ref="B15:AK15"/>
    <mergeCell ref="AE16:AK20"/>
    <mergeCell ref="B18:F18"/>
    <mergeCell ref="B17:F17"/>
    <mergeCell ref="B16:F16"/>
    <mergeCell ref="T17:W17"/>
    <mergeCell ref="L17:N17"/>
    <mergeCell ref="R16:S16"/>
    <mergeCell ref="G17:K17"/>
    <mergeCell ref="T21:Z21"/>
    <mergeCell ref="W43:AJ43"/>
    <mergeCell ref="I43:U43"/>
    <mergeCell ref="T34:Y34"/>
    <mergeCell ref="Z33:AJ33"/>
    <mergeCell ref="Z34:AC34"/>
    <mergeCell ref="C28:G28"/>
    <mergeCell ref="B37:AK37"/>
    <mergeCell ref="C43:H43"/>
    <mergeCell ref="B44:H44"/>
    <mergeCell ref="B7:AK7"/>
    <mergeCell ref="C38:AJ38"/>
    <mergeCell ref="X24:AK24"/>
    <mergeCell ref="G24:S24"/>
    <mergeCell ref="G21:I21"/>
    <mergeCell ref="I19:AD19"/>
    <mergeCell ref="B22:F22"/>
    <mergeCell ref="G16:H16"/>
    <mergeCell ref="B21:F21"/>
    <mergeCell ref="B19:F20"/>
    <mergeCell ref="C27:E27"/>
    <mergeCell ref="B25:AK25"/>
    <mergeCell ref="C42:H42"/>
    <mergeCell ref="G22:AK22"/>
    <mergeCell ref="J21:P21"/>
    <mergeCell ref="AD21:AK21"/>
    <mergeCell ref="AA21:AC21"/>
    <mergeCell ref="W28:AA28"/>
    <mergeCell ref="B9:AK9"/>
    <mergeCell ref="B47:AK47"/>
    <mergeCell ref="X23:AE23"/>
    <mergeCell ref="AF23:AK23"/>
    <mergeCell ref="B29:G29"/>
    <mergeCell ref="H29:U29"/>
    <mergeCell ref="W29:AJ29"/>
    <mergeCell ref="I42:AK42"/>
    <mergeCell ref="W44:AJ44"/>
    <mergeCell ref="B23:H23"/>
    <mergeCell ref="AC28:AE28"/>
    <mergeCell ref="I23:S23"/>
    <mergeCell ref="T23:W23"/>
    <mergeCell ref="T24:W24"/>
    <mergeCell ref="T33:Y33"/>
    <mergeCell ref="F27:R27"/>
    <mergeCell ref="X27:AJ27"/>
    <mergeCell ref="AG28:AI28"/>
    <mergeCell ref="H28:U28"/>
    <mergeCell ref="T27:W27"/>
    <mergeCell ref="C45:H45"/>
    <mergeCell ref="W46:AJ46"/>
    <mergeCell ref="B46:H46"/>
    <mergeCell ref="B36:AK36"/>
    <mergeCell ref="B41:AK41"/>
    <mergeCell ref="I34:R34"/>
    <mergeCell ref="I46:U46"/>
    <mergeCell ref="W45:AJ45"/>
    <mergeCell ref="I45:U45"/>
    <mergeCell ref="B35:AK35"/>
    <mergeCell ref="AE34:AF34"/>
    <mergeCell ref="AH34:AI34"/>
    <mergeCell ref="I20:AD20"/>
    <mergeCell ref="I16:Q16"/>
    <mergeCell ref="I44:U44"/>
    <mergeCell ref="I33:J33"/>
    <mergeCell ref="K33:R33"/>
    <mergeCell ref="B31:AK31"/>
    <mergeCell ref="B24:F24"/>
    <mergeCell ref="C33:H33"/>
    <mergeCell ref="I10:W10"/>
    <mergeCell ref="Z10:AK10"/>
    <mergeCell ref="G13:W13"/>
    <mergeCell ref="B13:F13"/>
    <mergeCell ref="C10:F10"/>
    <mergeCell ref="X13:AK13"/>
    <mergeCell ref="Q21:S21"/>
    <mergeCell ref="G19:H19"/>
    <mergeCell ref="G20:H20"/>
    <mergeCell ref="I12:W12"/>
    <mergeCell ref="Z12:AK12"/>
    <mergeCell ref="T16:AD16"/>
    <mergeCell ref="X17:AD17"/>
    <mergeCell ref="G18:AD18"/>
    <mergeCell ref="O17:S17"/>
    <mergeCell ref="B14:AK14"/>
  </mergeCells>
  <dataValidations count="4">
    <dataValidation type="list" allowBlank="1" showInputMessage="1" showErrorMessage="1" sqref="F27:R27">
      <formula1>$B$51:$B$70</formula1>
    </dataValidation>
    <dataValidation type="list" allowBlank="1" showInputMessage="1" showErrorMessage="1" sqref="G17:K17">
      <formula1>$D$51:$D$53</formula1>
    </dataValidation>
    <dataValidation type="list" allowBlank="1" showInputMessage="1" showErrorMessage="1" sqref="I23:S23">
      <formula1>$H$51:$H$58</formula1>
    </dataValidation>
    <dataValidation type="list" allowBlank="1" showInputMessage="1" showErrorMessage="1" sqref="X10:X12 G10:G12">
      <formula1>$C$51:$C$52</formula1>
    </dataValidation>
  </dataValidations>
  <printOptions horizontalCentered="1" verticalCentered="1"/>
  <pageMargins left="0.11811023622047245" right="0.11811023622047245" top="0.11811023622047245" bottom="0.11811023622047245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42"/>
  <sheetViews>
    <sheetView zoomScalePageLayoutView="0" workbookViewId="0" topLeftCell="K1">
      <selection activeCell="A2" sqref="A1:J16384"/>
    </sheetView>
  </sheetViews>
  <sheetFormatPr defaultColWidth="9.00390625" defaultRowHeight="15.75"/>
  <cols>
    <col min="1" max="1" width="42.75390625" style="0" hidden="1" customWidth="1"/>
    <col min="2" max="2" width="2.875" style="0" hidden="1" customWidth="1"/>
    <col min="3" max="3" width="8.375" style="0" hidden="1" customWidth="1"/>
    <col min="4" max="4" width="5.50390625" style="0" hidden="1" customWidth="1"/>
    <col min="5" max="6" width="3.50390625" style="0" hidden="1" customWidth="1"/>
    <col min="7" max="7" width="41.875" style="0" hidden="1" customWidth="1"/>
    <col min="8" max="10" width="9.00390625" style="0" hidden="1" customWidth="1"/>
    <col min="11" max="11" width="13.50390625" style="0" customWidth="1"/>
  </cols>
  <sheetData>
    <row r="1" spans="1:10" ht="16.5">
      <c r="A1" s="139" t="s">
        <v>27</v>
      </c>
      <c r="B1" s="140"/>
      <c r="C1" s="140"/>
      <c r="D1" s="140"/>
      <c r="E1" s="140"/>
      <c r="F1" s="140"/>
      <c r="G1" s="140"/>
      <c r="I1" s="33" t="s">
        <v>49</v>
      </c>
      <c r="J1" s="29"/>
    </row>
    <row r="2" spans="1:10" ht="16.5">
      <c r="A2" s="17">
        <f>""</f>
      </c>
      <c r="B2" s="17">
        <f>""</f>
      </c>
      <c r="C2" s="17">
        <f>""</f>
      </c>
      <c r="D2" s="17">
        <f>""</f>
      </c>
      <c r="E2" s="17">
        <f>""</f>
      </c>
      <c r="F2" s="17">
        <f>""</f>
      </c>
      <c r="G2" s="17">
        <f>""</f>
      </c>
      <c r="I2" s="33">
        <f>IF('繩 索 教 練 及 助 教 註 冊 申 請 表'!G10="",0,IF('繩 索 教 練 及 助 教 註 冊 申 請 表'!G10="x",1,-6))</f>
        <v>0</v>
      </c>
      <c r="J2" s="29">
        <f>IF('繩 索 教 練 及 助 教 註 冊 申 請 表'!X10="",0,IF('繩 索 教 練 及 助 教 註 冊 申 請 表'!X10="x",1,-6))</f>
        <v>0</v>
      </c>
    </row>
    <row r="3" spans="1:10" ht="16.5">
      <c r="A3" s="18" t="s">
        <v>22</v>
      </c>
      <c r="B3" s="19" t="s">
        <v>0</v>
      </c>
      <c r="C3" s="34" t="s">
        <v>51</v>
      </c>
      <c r="D3" s="19">
        <v>2011</v>
      </c>
      <c r="E3" s="19">
        <v>1</v>
      </c>
      <c r="F3" s="19">
        <v>1</v>
      </c>
      <c r="G3" s="19" t="s">
        <v>46</v>
      </c>
      <c r="I3" s="38">
        <f>IF('繩 索 教 練 及 助 教 註 冊 申 請 表'!G12="",0,IF('繩 索 教 練 及 助 教 註 冊 申 請 表'!G12="x",1,-6))</f>
        <v>0</v>
      </c>
      <c r="J3" s="39">
        <f>IF('繩 索 教 練 及 助 教 註 冊 申 請 表'!X12="",0,IF('繩 索 教 練 及 助 教 註 冊 申 請 表'!X12="x",1,-6))</f>
        <v>0</v>
      </c>
    </row>
    <row r="4" spans="1:10" ht="16.5">
      <c r="A4" s="21" t="s">
        <v>21</v>
      </c>
      <c r="B4" s="19"/>
      <c r="C4" s="34" t="s">
        <v>50</v>
      </c>
      <c r="D4" s="19">
        <v>2012</v>
      </c>
      <c r="E4" s="19">
        <v>2</v>
      </c>
      <c r="F4" s="19">
        <v>2</v>
      </c>
      <c r="G4" s="19" t="s">
        <v>47</v>
      </c>
      <c r="I4" s="30">
        <f>SUM(I2:J3)</f>
        <v>0</v>
      </c>
      <c r="J4" s="32">
        <f>IF(I4&lt;-1,"(請填上'X'號)",IF(I4&gt;=2,"(只可選擇其中一項，請重新輸入)",""))</f>
      </c>
    </row>
    <row r="5" spans="1:10" ht="16.5">
      <c r="A5" s="18" t="s">
        <v>17</v>
      </c>
      <c r="B5" s="19"/>
      <c r="C5" s="20"/>
      <c r="D5" s="19">
        <v>2013</v>
      </c>
      <c r="E5" s="19">
        <v>3</v>
      </c>
      <c r="F5" s="19">
        <v>3</v>
      </c>
      <c r="G5" s="19" t="s">
        <v>48</v>
      </c>
      <c r="I5" s="33"/>
      <c r="J5" s="29"/>
    </row>
    <row r="6" spans="1:10" ht="16.5">
      <c r="A6" s="21" t="s">
        <v>5</v>
      </c>
      <c r="B6" s="19"/>
      <c r="C6" s="20"/>
      <c r="D6" s="19">
        <v>2014</v>
      </c>
      <c r="E6" s="19">
        <v>4</v>
      </c>
      <c r="F6" s="19">
        <v>4</v>
      </c>
      <c r="G6" s="19" t="s">
        <v>96</v>
      </c>
      <c r="I6" s="45"/>
      <c r="J6" s="32"/>
    </row>
    <row r="7" spans="1:7" ht="16.5">
      <c r="A7" s="18" t="s">
        <v>20</v>
      </c>
      <c r="B7" s="19"/>
      <c r="C7" s="20"/>
      <c r="D7" s="19">
        <v>2015</v>
      </c>
      <c r="E7" s="19">
        <v>5</v>
      </c>
      <c r="F7" s="19">
        <v>5</v>
      </c>
      <c r="G7" s="19" t="s">
        <v>62</v>
      </c>
    </row>
    <row r="8" spans="1:7" ht="16.5">
      <c r="A8" s="18" t="s">
        <v>8</v>
      </c>
      <c r="B8" s="19"/>
      <c r="C8" s="20"/>
      <c r="D8" s="19">
        <v>2016</v>
      </c>
      <c r="E8" s="19">
        <v>6</v>
      </c>
      <c r="F8" s="19">
        <v>6</v>
      </c>
      <c r="G8" s="19" t="s">
        <v>63</v>
      </c>
    </row>
    <row r="9" spans="1:7" ht="16.5">
      <c r="A9" s="18" t="s">
        <v>15</v>
      </c>
      <c r="B9" s="19"/>
      <c r="C9" s="20"/>
      <c r="D9" s="19">
        <v>2017</v>
      </c>
      <c r="E9" s="19">
        <v>7</v>
      </c>
      <c r="F9" s="19">
        <v>7</v>
      </c>
      <c r="G9" s="19" t="s">
        <v>44</v>
      </c>
    </row>
    <row r="10" spans="1:7" ht="16.5">
      <c r="A10" s="18" t="s">
        <v>19</v>
      </c>
      <c r="B10" s="19"/>
      <c r="C10" s="20"/>
      <c r="D10" s="19">
        <v>2018</v>
      </c>
      <c r="E10" s="19">
        <v>8</v>
      </c>
      <c r="F10" s="19">
        <v>8</v>
      </c>
      <c r="G10" s="19"/>
    </row>
    <row r="11" spans="1:7" ht="16.5">
      <c r="A11" s="18" t="s">
        <v>18</v>
      </c>
      <c r="B11" s="19"/>
      <c r="C11" s="20"/>
      <c r="D11" s="19">
        <v>2019</v>
      </c>
      <c r="E11" s="19">
        <v>9</v>
      </c>
      <c r="F11" s="19">
        <v>9</v>
      </c>
      <c r="G11" s="19"/>
    </row>
    <row r="12" spans="1:7" ht="16.5">
      <c r="A12" s="18" t="s">
        <v>13</v>
      </c>
      <c r="B12" s="19"/>
      <c r="C12" s="20"/>
      <c r="D12" s="19">
        <v>2020</v>
      </c>
      <c r="E12" s="19">
        <v>10</v>
      </c>
      <c r="F12" s="19">
        <v>10</v>
      </c>
      <c r="G12" s="19"/>
    </row>
    <row r="13" spans="1:7" ht="16.5">
      <c r="A13" s="18" t="s">
        <v>16</v>
      </c>
      <c r="B13" s="19"/>
      <c r="C13" s="20"/>
      <c r="D13" s="19">
        <v>2021</v>
      </c>
      <c r="E13" s="19">
        <v>11</v>
      </c>
      <c r="F13" s="19">
        <v>11</v>
      </c>
      <c r="G13" s="19"/>
    </row>
    <row r="14" spans="1:7" ht="16.5">
      <c r="A14" s="21" t="s">
        <v>14</v>
      </c>
      <c r="B14" s="19"/>
      <c r="C14" s="20"/>
      <c r="D14" s="19">
        <v>2022</v>
      </c>
      <c r="E14" s="19">
        <v>12</v>
      </c>
      <c r="F14" s="19">
        <v>12</v>
      </c>
      <c r="G14" s="19"/>
    </row>
    <row r="15" spans="1:7" ht="16.5">
      <c r="A15" s="18" t="s">
        <v>12</v>
      </c>
      <c r="B15" s="19"/>
      <c r="C15" s="20"/>
      <c r="D15" s="19">
        <v>2023</v>
      </c>
      <c r="E15" s="19"/>
      <c r="F15" s="19">
        <v>13</v>
      </c>
      <c r="G15" s="19"/>
    </row>
    <row r="16" spans="1:7" ht="16.5">
      <c r="A16" s="18" t="s">
        <v>11</v>
      </c>
      <c r="B16" s="19"/>
      <c r="C16" s="20"/>
      <c r="D16" s="19">
        <v>2024</v>
      </c>
      <c r="E16" s="19"/>
      <c r="F16" s="19">
        <v>14</v>
      </c>
      <c r="G16" s="19"/>
    </row>
    <row r="17" spans="1:7" ht="16.5">
      <c r="A17" s="18" t="s">
        <v>10</v>
      </c>
      <c r="B17" s="19"/>
      <c r="C17" s="20"/>
      <c r="D17" s="19">
        <v>2025</v>
      </c>
      <c r="E17" s="19"/>
      <c r="F17" s="19">
        <v>15</v>
      </c>
      <c r="G17" s="19"/>
    </row>
    <row r="18" spans="1:7" ht="16.5">
      <c r="A18" s="18" t="s">
        <v>9</v>
      </c>
      <c r="B18" s="19"/>
      <c r="C18" s="19"/>
      <c r="D18" s="19">
        <v>2026</v>
      </c>
      <c r="E18" s="19"/>
      <c r="F18" s="19">
        <v>16</v>
      </c>
      <c r="G18" s="19"/>
    </row>
    <row r="19" spans="1:7" ht="16.5">
      <c r="A19" s="18" t="s">
        <v>7</v>
      </c>
      <c r="B19" s="19"/>
      <c r="C19" s="19"/>
      <c r="D19" s="19">
        <v>2027</v>
      </c>
      <c r="E19" s="19"/>
      <c r="F19" s="19">
        <v>17</v>
      </c>
      <c r="G19" s="19"/>
    </row>
    <row r="20" spans="1:7" ht="16.5">
      <c r="A20" s="18" t="s">
        <v>6</v>
      </c>
      <c r="B20" s="19"/>
      <c r="C20" s="19"/>
      <c r="D20" s="19">
        <v>2028</v>
      </c>
      <c r="E20" s="19"/>
      <c r="F20" s="19">
        <v>18</v>
      </c>
      <c r="G20" s="19"/>
    </row>
    <row r="21" spans="1:7" ht="16.5">
      <c r="A21" s="22" t="s">
        <v>26</v>
      </c>
      <c r="B21" s="19"/>
      <c r="C21" s="19"/>
      <c r="D21" s="19">
        <v>2029</v>
      </c>
      <c r="E21" s="19"/>
      <c r="F21" s="19">
        <v>19</v>
      </c>
      <c r="G21" s="19"/>
    </row>
    <row r="22" spans="1:7" ht="16.5">
      <c r="A22" s="19"/>
      <c r="B22" s="19"/>
      <c r="C22" s="19"/>
      <c r="D22" s="19">
        <v>2030</v>
      </c>
      <c r="E22" s="19"/>
      <c r="F22" s="19">
        <v>20</v>
      </c>
      <c r="G22" s="19"/>
    </row>
    <row r="23" spans="1:7" ht="16.5">
      <c r="A23" s="19"/>
      <c r="B23" s="19"/>
      <c r="C23" s="19"/>
      <c r="D23" s="19">
        <v>2031</v>
      </c>
      <c r="E23" s="19"/>
      <c r="F23" s="19">
        <v>21</v>
      </c>
      <c r="G23" s="19"/>
    </row>
    <row r="24" spans="1:7" ht="16.5">
      <c r="A24" s="19"/>
      <c r="B24" s="19"/>
      <c r="C24" s="19"/>
      <c r="D24" s="19">
        <v>2032</v>
      </c>
      <c r="E24" s="19"/>
      <c r="F24" s="19">
        <v>22</v>
      </c>
      <c r="G24" s="19"/>
    </row>
    <row r="25" spans="1:7" ht="16.5">
      <c r="A25" s="19"/>
      <c r="B25" s="19"/>
      <c r="C25" s="19"/>
      <c r="D25" s="19">
        <v>2033</v>
      </c>
      <c r="E25" s="19"/>
      <c r="F25" s="19">
        <v>23</v>
      </c>
      <c r="G25" s="19"/>
    </row>
    <row r="26" spans="1:7" ht="16.5">
      <c r="A26" s="19"/>
      <c r="B26" s="19"/>
      <c r="C26" s="19"/>
      <c r="D26" s="19">
        <v>2034</v>
      </c>
      <c r="E26" s="19"/>
      <c r="F26" s="19">
        <v>24</v>
      </c>
      <c r="G26" s="19"/>
    </row>
    <row r="27" spans="1:7" ht="16.5">
      <c r="A27" s="19"/>
      <c r="B27" s="19"/>
      <c r="C27" s="19"/>
      <c r="D27" s="19">
        <v>2035</v>
      </c>
      <c r="E27" s="19"/>
      <c r="F27" s="19">
        <v>25</v>
      </c>
      <c r="G27" s="19"/>
    </row>
    <row r="28" spans="1:7" ht="16.5">
      <c r="A28" s="19"/>
      <c r="B28" s="19"/>
      <c r="C28" s="19"/>
      <c r="D28" s="19">
        <v>2036</v>
      </c>
      <c r="E28" s="19"/>
      <c r="F28" s="19">
        <v>26</v>
      </c>
      <c r="G28" s="19"/>
    </row>
    <row r="29" spans="1:7" ht="16.5">
      <c r="A29" s="19"/>
      <c r="B29" s="19"/>
      <c r="C29" s="19"/>
      <c r="D29" s="19">
        <v>2037</v>
      </c>
      <c r="E29" s="19"/>
      <c r="F29" s="19">
        <v>27</v>
      </c>
      <c r="G29" s="19"/>
    </row>
    <row r="30" spans="1:7" ht="16.5">
      <c r="A30" s="19"/>
      <c r="B30" s="19"/>
      <c r="C30" s="19"/>
      <c r="D30" s="19">
        <v>2038</v>
      </c>
      <c r="E30" s="19"/>
      <c r="F30" s="19">
        <v>28</v>
      </c>
      <c r="G30" s="19"/>
    </row>
    <row r="31" spans="1:7" ht="16.5">
      <c r="A31" s="19"/>
      <c r="B31" s="19"/>
      <c r="C31" s="19"/>
      <c r="D31" s="19">
        <v>2039</v>
      </c>
      <c r="E31" s="19"/>
      <c r="F31" s="19">
        <v>29</v>
      </c>
      <c r="G31" s="19"/>
    </row>
    <row r="32" spans="1:7" ht="16.5">
      <c r="A32" s="19"/>
      <c r="B32" s="19"/>
      <c r="C32" s="19"/>
      <c r="D32" s="19">
        <v>2040</v>
      </c>
      <c r="E32" s="19"/>
      <c r="F32" s="19">
        <v>30</v>
      </c>
      <c r="G32" s="19"/>
    </row>
    <row r="33" spans="1:7" ht="16.5">
      <c r="A33" s="19"/>
      <c r="B33" s="19"/>
      <c r="C33" s="19"/>
      <c r="D33" s="19">
        <v>2041</v>
      </c>
      <c r="E33" s="19"/>
      <c r="F33" s="19">
        <v>31</v>
      </c>
      <c r="G33" s="19"/>
    </row>
    <row r="34" spans="1:7" ht="16.5">
      <c r="A34" s="19"/>
      <c r="B34" s="19"/>
      <c r="C34" s="19"/>
      <c r="D34" s="19">
        <v>2042</v>
      </c>
      <c r="E34" s="19"/>
      <c r="F34" s="19"/>
      <c r="G34" s="19"/>
    </row>
    <row r="35" spans="1:7" ht="16.5">
      <c r="A35" s="19"/>
      <c r="B35" s="19"/>
      <c r="C35" s="19"/>
      <c r="D35" s="19">
        <v>2043</v>
      </c>
      <c r="E35" s="19"/>
      <c r="F35" s="19"/>
      <c r="G35" s="19"/>
    </row>
    <row r="36" spans="1:7" ht="16.5">
      <c r="A36" s="19"/>
      <c r="B36" s="19"/>
      <c r="C36" s="19"/>
      <c r="D36" s="19">
        <v>2044</v>
      </c>
      <c r="E36" s="19"/>
      <c r="F36" s="19"/>
      <c r="G36" s="19"/>
    </row>
    <row r="37" spans="1:7" ht="16.5" customHeight="1">
      <c r="A37" s="19"/>
      <c r="B37" s="19"/>
      <c r="C37" s="19"/>
      <c r="D37" s="19">
        <v>2045</v>
      </c>
      <c r="E37" s="19"/>
      <c r="F37" s="19"/>
      <c r="G37" s="19"/>
    </row>
    <row r="38" spans="1:7" ht="16.5">
      <c r="A38" s="19"/>
      <c r="B38" s="19"/>
      <c r="C38" s="19"/>
      <c r="D38" s="19">
        <v>2046</v>
      </c>
      <c r="E38" s="19"/>
      <c r="F38" s="19"/>
      <c r="G38" s="19"/>
    </row>
    <row r="39" spans="1:7" ht="16.5">
      <c r="A39" s="19"/>
      <c r="B39" s="19"/>
      <c r="C39" s="19"/>
      <c r="D39" s="19">
        <v>2047</v>
      </c>
      <c r="E39" s="19"/>
      <c r="F39" s="19"/>
      <c r="G39" s="19"/>
    </row>
    <row r="40" spans="1:7" ht="16.5">
      <c r="A40" s="19"/>
      <c r="B40" s="19"/>
      <c r="C40" s="19"/>
      <c r="D40" s="19">
        <v>2048</v>
      </c>
      <c r="E40" s="19"/>
      <c r="F40" s="19"/>
      <c r="G40" s="19"/>
    </row>
    <row r="41" spans="1:7" ht="16.5">
      <c r="A41" s="19"/>
      <c r="B41" s="19"/>
      <c r="C41" s="19"/>
      <c r="D41" s="19">
        <v>2049</v>
      </c>
      <c r="E41" s="19"/>
      <c r="F41" s="19"/>
      <c r="G41" s="19"/>
    </row>
    <row r="42" spans="1:7" ht="16.5">
      <c r="A42" s="23"/>
      <c r="B42" s="23"/>
      <c r="C42" s="23"/>
      <c r="D42" s="23">
        <v>2050</v>
      </c>
      <c r="E42" s="23"/>
      <c r="F42" s="23"/>
      <c r="G42" s="23"/>
    </row>
  </sheetData>
  <sheetProtection password="CBF3" sheet="1" objects="1" scenarios="1" selectLockedCells="1" selectUnlockedCells="1"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7"/>
  <sheetViews>
    <sheetView zoomScalePageLayoutView="0" workbookViewId="0" topLeftCell="A1">
      <selection activeCell="F11" sqref="F11"/>
    </sheetView>
  </sheetViews>
  <sheetFormatPr defaultColWidth="9.00390625" defaultRowHeight="15.75"/>
  <cols>
    <col min="1" max="1" width="26.125" style="0" bestFit="1" customWidth="1"/>
    <col min="2" max="2" width="21.00390625" style="0" bestFit="1" customWidth="1"/>
    <col min="3" max="3" width="21.75390625" style="0" bestFit="1" customWidth="1"/>
    <col min="4" max="4" width="21.375" style="0" bestFit="1" customWidth="1"/>
    <col min="5" max="5" width="24.75390625" style="0" bestFit="1" customWidth="1"/>
    <col min="6" max="6" width="18.375" style="0" bestFit="1" customWidth="1"/>
    <col min="7" max="7" width="16.125" style="0" bestFit="1" customWidth="1"/>
    <col min="8" max="8" width="10.25390625" style="0" bestFit="1" customWidth="1"/>
    <col min="9" max="9" width="16.00390625" style="0" bestFit="1" customWidth="1"/>
    <col min="10" max="10" width="16.375" style="0" bestFit="1" customWidth="1"/>
    <col min="11" max="11" width="13.75390625" style="0" bestFit="1" customWidth="1"/>
    <col min="12" max="12" width="13.50390625" style="0" bestFit="1" customWidth="1"/>
    <col min="13" max="13" width="11.25390625" style="0" bestFit="1" customWidth="1"/>
    <col min="14" max="14" width="13.00390625" style="0" bestFit="1" customWidth="1"/>
    <col min="15" max="15" width="15.125" style="0" bestFit="1" customWidth="1"/>
    <col min="16" max="16" width="15.875" style="0" bestFit="1" customWidth="1"/>
    <col min="17" max="17" width="13.375" style="0" bestFit="1" customWidth="1"/>
    <col min="18" max="18" width="11.125" style="0" bestFit="1" customWidth="1"/>
    <col min="19" max="19" width="14.625" style="0" bestFit="1" customWidth="1"/>
    <col min="20" max="20" width="14.00390625" style="0" bestFit="1" customWidth="1"/>
    <col min="21" max="21" width="12.25390625" style="0" bestFit="1" customWidth="1"/>
    <col min="22" max="22" width="18.875" style="0" bestFit="1" customWidth="1"/>
  </cols>
  <sheetData>
    <row r="1" ht="16.5">
      <c r="A1" t="s">
        <v>59</v>
      </c>
    </row>
    <row r="2" spans="1:22" ht="16.5">
      <c r="A2" s="33" t="s">
        <v>64</v>
      </c>
      <c r="B2" s="26" t="s">
        <v>65</v>
      </c>
      <c r="C2" s="26" t="s">
        <v>66</v>
      </c>
      <c r="D2" s="26" t="s">
        <v>67</v>
      </c>
      <c r="E2" s="26" t="s">
        <v>68</v>
      </c>
      <c r="F2" s="26" t="s">
        <v>69</v>
      </c>
      <c r="G2" s="26" t="s">
        <v>70</v>
      </c>
      <c r="H2" s="26" t="s">
        <v>71</v>
      </c>
      <c r="I2" s="26" t="s">
        <v>72</v>
      </c>
      <c r="J2" s="26" t="s">
        <v>73</v>
      </c>
      <c r="K2" s="26" t="s">
        <v>74</v>
      </c>
      <c r="L2" s="26" t="s">
        <v>75</v>
      </c>
      <c r="M2" s="26" t="s">
        <v>76</v>
      </c>
      <c r="N2" s="26" t="s">
        <v>77</v>
      </c>
      <c r="O2" s="26" t="s">
        <v>78</v>
      </c>
      <c r="P2" s="26" t="s">
        <v>79</v>
      </c>
      <c r="Q2" s="26" t="s">
        <v>80</v>
      </c>
      <c r="R2" s="26" t="s">
        <v>81</v>
      </c>
      <c r="S2" s="26" t="s">
        <v>82</v>
      </c>
      <c r="T2" s="26" t="s">
        <v>83</v>
      </c>
      <c r="U2" s="26" t="s">
        <v>84</v>
      </c>
      <c r="V2" s="29" t="s">
        <v>85</v>
      </c>
    </row>
    <row r="3" spans="1:22" ht="16.5">
      <c r="A3" s="30" t="s">
        <v>99</v>
      </c>
      <c r="B3" s="31">
        <f>IF(OR(C3="",'Formula Use'!$I$4&lt;&gt;1),"",IF('繩 索 教 練 及 助 教 註 冊 申 請 表'!$G$10="X",'繩 索 教 練 及 助 教 註 冊 申 請 表'!$I$10,IF('繩 索 教 練 及 助 教 註 冊 申 請 表'!$X$10="X",'繩 索 教 練 及 助 教 註 冊 申 請 表'!$Z$10,IF('繩 索 教 練 及 助 教 註 冊 申 請 表'!$G$12="X",'繩 索 教 練 及 助 教 註 冊 申 請 表'!$I$12,IF('繩 索 教 練 及 助 教 註 冊 申 請 表'!$X$12="X",'繩 索 教 練 及 助 教 註 冊 申 請 表'!$Z$12,"")))))</f>
      </c>
      <c r="C3" s="31">
        <f>IF('繩 索 教 練 及 助 教 註 冊 申 請 表'!I16="","",SUBSTITUTE('繩 索 教 練 及 助 教 註 冊 申 請 表'!I16," ",""))</f>
      </c>
      <c r="D3" s="31">
        <f>IF('繩 索 教 練 及 助 教 註 冊 申 請 表'!T16="","",TRIM(PROPER('繩 索 教 練 及 助 教 註 冊 申 請 表'!T16)))</f>
      </c>
      <c r="E3" s="31" t="str">
        <f>D3&amp;" "&amp;C3</f>
        <v> </v>
      </c>
      <c r="F3" s="31">
        <f>IF('繩 索 教 練 及 助 教 註 冊 申 請 表'!G17="","",'繩 索 教 練 及 助 教 註 冊 申 請 表'!G17)</f>
      </c>
      <c r="G3" s="35">
        <f>IF('繩 索 教 練 及 助 教 註 冊 申 請 表'!X17="","",'繩 索 教 練 及 助 教 註 冊 申 請 表'!X17)</f>
      </c>
      <c r="H3" s="35">
        <f>IF('繩 索 教 練 及 助 教 註 冊 申 請 表'!G18="","",UPPER(SUBSTITUTE(SUBSTITUTE('繩 索 教 練 及 助 教 註 冊 申 請 表'!G18," ",""),"-","")))</f>
      </c>
      <c r="I3" s="31">
        <f>IF('繩 索 教 練 及 助 教 註 冊 申 請 表'!I19="","",'繩 索 教 練 及 助 教 註 冊 申 請 表'!I19)</f>
      </c>
      <c r="J3" s="31">
        <f>IF('繩 索 教 練 及 助 教 註 冊 申 請 表'!I20="","",'繩 索 教 練 及 助 教 註 冊 申 請 表'!I20)</f>
      </c>
      <c r="K3" s="36">
        <f>IF('繩 索 教 練 及 助 教 註 冊 申 請 表'!J21="","",SUBSTITUTE(SUBSTITUTE('繩 索 教 練 及 助 教 註 冊 申 請 表'!J21," ",""),"-",""))</f>
      </c>
      <c r="L3" s="36">
        <f>IF('繩 索 教 練 及 助 教 註 冊 申 請 表'!T21="","",SUBSTITUTE(SUBSTITUTE('繩 索 教 練 及 助 教 註 冊 申 請 表'!T21," ",""),"-",""))</f>
      </c>
      <c r="M3" s="36">
        <f>IF('繩 索 教 練 及 助 教 註 冊 申 請 表'!AD21="","",SUBSTITUTE(SUBSTITUTE('繩 索 教 練 及 助 教 註 冊 申 請 表'!AD21," ",""),"-",""))</f>
      </c>
      <c r="N3" s="31">
        <f>IF('繩 索 教 練 及 助 教 註 冊 申 請 表'!G22="","",'繩 索 教 練 及 助 教 註 冊 申 請 表'!G22)</f>
      </c>
      <c r="O3" s="31">
        <f>IF('繩 索 教 練 及 助 教 註 冊 申 請 表'!I23="","",'繩 索 教 練 及 助 教 註 冊 申 請 表'!I23)</f>
      </c>
      <c r="P3" s="35">
        <f>IF('繩 索 教 練 及 助 教 註 冊 申 請 表'!X23="","",'繩 索 教 練 及 助 教 註 冊 申 請 表'!X23)</f>
      </c>
      <c r="Q3" s="31">
        <f>IF('繩 索 教 練 及 助 教 註 冊 申 請 表'!G24="","",'繩 索 教 練 及 助 教 註 冊 申 請 表'!G24)</f>
      </c>
      <c r="R3" s="31">
        <f>IF('繩 索 教 練 及 助 教 註 冊 申 請 表'!X24="","",'繩 索 教 練 及 助 教 註 冊 申 請 表'!X24)</f>
      </c>
      <c r="S3" s="31">
        <f>IF('繩 索 教 練 及 助 教 註 冊 申 請 表'!K33="","",SUBSTITUTE('繩 索 教 練 及 助 教 註 冊 申 請 表'!K33," ",""))</f>
      </c>
      <c r="T3" s="31">
        <f>IF('繩 索 教 練 及 助 教 註 冊 申 請 表'!Z33="","",UPPER(SUBSTITUTE(SUBSTITUTE('繩 索 教 練 及 助 教 註 冊 申 請 表'!Z33," ",""),"l","i")))</f>
      </c>
      <c r="U3" s="31">
        <f>IF('繩 索 教 練 及 助 教 註 冊 申 請 表'!I34="","",SUBSTITUTE(SUBSTITUTE('繩 索 教 練 及 助 教 註 冊 申 請 表'!I34," ",""),"-",""))</f>
      </c>
      <c r="V3" s="37">
        <f>IF('繩 索 教 練 及 助 教 註 冊 申 請 表'!Z34="","",DATE(IF('繩 索 教 練 及 助 教 註 冊 申 請 表'!$Z$34&lt;2000,'繩 索 教 練 及 助 教 註 冊 申 請 表'!$Z$34+2000,'繩 索 教 練 及 助 教 註 冊 申 請 表'!$Z$34),'繩 索 教 練 及 助 教 註 冊 申 請 表'!$AE$34,'繩 索 教 練 及 助 教 註 冊 申 請 表'!$AH$34))</f>
      </c>
    </row>
    <row r="5" ht="16.5">
      <c r="A5" t="s">
        <v>86</v>
      </c>
    </row>
    <row r="6" spans="1:6" ht="16.5">
      <c r="A6" s="33" t="s">
        <v>107</v>
      </c>
      <c r="B6" s="26" t="s">
        <v>108</v>
      </c>
      <c r="C6" s="26" t="s">
        <v>103</v>
      </c>
      <c r="D6" s="26" t="s">
        <v>104</v>
      </c>
      <c r="E6" s="26" t="s">
        <v>105</v>
      </c>
      <c r="F6" s="29" t="s">
        <v>106</v>
      </c>
    </row>
    <row r="7" spans="1:6" ht="16.5">
      <c r="A7" s="161">
        <f>S3</f>
      </c>
      <c r="B7" s="31"/>
      <c r="C7" s="31" t="str">
        <f>E3</f>
        <v> </v>
      </c>
      <c r="D7" s="35">
        <f>H3</f>
      </c>
      <c r="E7" s="46">
        <f>V3</f>
      </c>
      <c r="F7" s="37">
        <f>V3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 Chan</dc:creator>
  <cp:keywords/>
  <dc:description/>
  <cp:lastModifiedBy>Wil Chan</cp:lastModifiedBy>
  <cp:lastPrinted>2012-04-02T01:54:40Z</cp:lastPrinted>
  <dcterms:created xsi:type="dcterms:W3CDTF">2011-09-29T11:01:56Z</dcterms:created>
  <dcterms:modified xsi:type="dcterms:W3CDTF">2012-08-29T07:40:11Z</dcterms:modified>
  <cp:category/>
  <cp:version/>
  <cp:contentType/>
  <cp:contentStatus/>
</cp:coreProperties>
</file>